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200" yWindow="-15" windowWidth="19245" windowHeight="20745"/>
  </bookViews>
  <sheets>
    <sheet name="FOS Calculator" sheetId="5" r:id="rId1"/>
  </sheets>
  <definedNames>
    <definedName name="_xlnm.Print_Area" localSheetId="0">'FOS Calculator'!$A$1:$S$69</definedName>
  </definedNames>
  <calcPr calcId="125725"/>
</workbook>
</file>

<file path=xl/calcChain.xml><?xml version="1.0" encoding="utf-8"?>
<calcChain xmlns="http://schemas.openxmlformats.org/spreadsheetml/2006/main">
  <c r="D11" i="5"/>
  <c r="G11" s="1"/>
  <c r="E11"/>
  <c r="F11"/>
  <c r="D12"/>
  <c r="G12" s="1"/>
  <c r="E12"/>
  <c r="F12"/>
  <c r="D13"/>
  <c r="G13" s="1"/>
  <c r="E13"/>
  <c r="F13"/>
  <c r="D14"/>
  <c r="G14" s="1"/>
  <c r="E14"/>
  <c r="F14"/>
  <c r="D15"/>
  <c r="G15" s="1"/>
  <c r="E15"/>
  <c r="F15"/>
  <c r="D16"/>
  <c r="G16" s="1"/>
  <c r="E16"/>
  <c r="F16"/>
  <c r="D17"/>
  <c r="G17" s="1"/>
  <c r="E17"/>
  <c r="F17"/>
  <c r="D18"/>
  <c r="G18" s="1"/>
  <c r="E18"/>
  <c r="F18"/>
  <c r="D19"/>
  <c r="G19" s="1"/>
  <c r="E19"/>
  <c r="F19"/>
  <c r="D20"/>
  <c r="G20" s="1"/>
  <c r="E20"/>
  <c r="F20"/>
  <c r="D21"/>
  <c r="G21" s="1"/>
  <c r="E21"/>
  <c r="F21"/>
  <c r="D22"/>
  <c r="G22" s="1"/>
  <c r="E22"/>
  <c r="F22"/>
  <c r="D23"/>
  <c r="G23" s="1"/>
  <c r="E23"/>
  <c r="F23"/>
  <c r="D24"/>
  <c r="G24" s="1"/>
  <c r="E24"/>
  <c r="F24"/>
  <c r="D25"/>
  <c r="G25" s="1"/>
  <c r="E25"/>
  <c r="F25"/>
  <c r="D26"/>
  <c r="G26" s="1"/>
  <c r="E26"/>
  <c r="F26"/>
  <c r="D27"/>
  <c r="G27" s="1"/>
  <c r="E27"/>
  <c r="F27"/>
  <c r="D28"/>
  <c r="G28" s="1"/>
  <c r="E28"/>
  <c r="F28"/>
  <c r="D29"/>
  <c r="G29" s="1"/>
  <c r="E29"/>
  <c r="F29"/>
  <c r="D30"/>
  <c r="G30" s="1"/>
  <c r="E30"/>
  <c r="F30"/>
  <c r="D31"/>
  <c r="G31" s="1"/>
  <c r="E31"/>
  <c r="F31"/>
  <c r="D32"/>
  <c r="G32" s="1"/>
  <c r="E32"/>
  <c r="F32"/>
  <c r="D33"/>
  <c r="G33" s="1"/>
  <c r="E33"/>
  <c r="F33"/>
  <c r="D34"/>
  <c r="G34" s="1"/>
  <c r="E34"/>
  <c r="F34"/>
  <c r="D35"/>
  <c r="G35" s="1"/>
  <c r="E35"/>
  <c r="F35"/>
  <c r="D36"/>
  <c r="G36" s="1"/>
  <c r="E36"/>
  <c r="F36"/>
  <c r="D37"/>
  <c r="G37" s="1"/>
  <c r="E37"/>
  <c r="F37"/>
  <c r="D38"/>
  <c r="G38" s="1"/>
  <c r="E38"/>
  <c r="F38"/>
  <c r="D39"/>
  <c r="G39" s="1"/>
  <c r="E39"/>
  <c r="F39"/>
  <c r="D40"/>
  <c r="G40" s="1"/>
  <c r="E40"/>
  <c r="F40"/>
  <c r="D41"/>
  <c r="G41" s="1"/>
  <c r="E41"/>
  <c r="F41"/>
  <c r="D42"/>
  <c r="G42" s="1"/>
  <c r="E42"/>
  <c r="F42"/>
  <c r="D43"/>
  <c r="G43" s="1"/>
  <c r="E43"/>
  <c r="F43"/>
  <c r="D44"/>
  <c r="G44" s="1"/>
  <c r="E44"/>
  <c r="F44"/>
  <c r="D45"/>
  <c r="G45" s="1"/>
  <c r="E45"/>
  <c r="F45"/>
  <c r="D46"/>
  <c r="G46" s="1"/>
  <c r="E46"/>
  <c r="F46"/>
  <c r="D47"/>
  <c r="G47" s="1"/>
  <c r="E47"/>
  <c r="F47"/>
  <c r="D48"/>
  <c r="G48" s="1"/>
  <c r="E48"/>
  <c r="F48"/>
  <c r="D49"/>
  <c r="G49" s="1"/>
  <c r="E49"/>
  <c r="F49"/>
  <c r="D50"/>
  <c r="G50" s="1"/>
  <c r="E50"/>
  <c r="F50"/>
  <c r="D51"/>
  <c r="G51" s="1"/>
  <c r="E51"/>
  <c r="F51"/>
  <c r="D52"/>
  <c r="G52" s="1"/>
  <c r="E52"/>
  <c r="F52"/>
  <c r="D53"/>
  <c r="G53" s="1"/>
  <c r="E53"/>
  <c r="F53"/>
  <c r="D54"/>
  <c r="G54" s="1"/>
  <c r="E54"/>
  <c r="F54"/>
  <c r="D55"/>
  <c r="G55" s="1"/>
  <c r="E55"/>
  <c r="F55"/>
  <c r="D56"/>
  <c r="G56" s="1"/>
  <c r="E56"/>
  <c r="F56"/>
  <c r="D57"/>
  <c r="G57" s="1"/>
  <c r="E57"/>
  <c r="F57"/>
  <c r="D58"/>
  <c r="G58" s="1"/>
  <c r="E58"/>
  <c r="F58"/>
  <c r="D59"/>
  <c r="G59" s="1"/>
  <c r="E59"/>
  <c r="F59"/>
  <c r="D60"/>
  <c r="G60" s="1"/>
  <c r="E60"/>
  <c r="F60"/>
  <c r="D61"/>
  <c r="G61" s="1"/>
  <c r="E61"/>
  <c r="F61"/>
  <c r="D62"/>
  <c r="G62" s="1"/>
  <c r="E62"/>
  <c r="F62"/>
  <c r="D63"/>
  <c r="G63" s="1"/>
  <c r="E63"/>
  <c r="F63"/>
  <c r="D64"/>
  <c r="G64" s="1"/>
  <c r="E64"/>
  <c r="F64"/>
  <c r="D65"/>
  <c r="G65" s="1"/>
  <c r="E65"/>
  <c r="F65"/>
  <c r="D66"/>
  <c r="G66" s="1"/>
  <c r="E66"/>
  <c r="F66"/>
  <c r="D67"/>
  <c r="G67" s="1"/>
  <c r="E67"/>
  <c r="F67"/>
  <c r="D68"/>
  <c r="G68" s="1"/>
  <c r="E68"/>
  <c r="F68"/>
  <c r="F10"/>
  <c r="D10"/>
  <c r="P68"/>
  <c r="Q68"/>
  <c r="R68"/>
  <c r="P69"/>
  <c r="Q69"/>
  <c r="R69"/>
  <c r="L69"/>
  <c r="K69"/>
  <c r="J69"/>
  <c r="R67"/>
  <c r="S67" s="1"/>
  <c r="Q67"/>
  <c r="P67"/>
  <c r="R66"/>
  <c r="Q66"/>
  <c r="P66"/>
  <c r="R65"/>
  <c r="Q65"/>
  <c r="P65"/>
  <c r="R64"/>
  <c r="Q64"/>
  <c r="P64"/>
  <c r="R63"/>
  <c r="Q63"/>
  <c r="P63"/>
  <c r="R62"/>
  <c r="Q62"/>
  <c r="P62"/>
  <c r="R61"/>
  <c r="Q61"/>
  <c r="P61"/>
  <c r="R60"/>
  <c r="Q60"/>
  <c r="P60"/>
  <c r="R59"/>
  <c r="Q59"/>
  <c r="P59"/>
  <c r="R58"/>
  <c r="Q58"/>
  <c r="P58"/>
  <c r="R57"/>
  <c r="Q57"/>
  <c r="P57"/>
  <c r="R56"/>
  <c r="Q56"/>
  <c r="P56"/>
  <c r="R55"/>
  <c r="Q55"/>
  <c r="P55"/>
  <c r="R54"/>
  <c r="Q54"/>
  <c r="P54"/>
  <c r="R53"/>
  <c r="Q53"/>
  <c r="P53"/>
  <c r="R52"/>
  <c r="Q52"/>
  <c r="P52"/>
  <c r="R51"/>
  <c r="Q51"/>
  <c r="P51"/>
  <c r="R50"/>
  <c r="Q50"/>
  <c r="P50"/>
  <c r="R49"/>
  <c r="Q49"/>
  <c r="P49"/>
  <c r="R48"/>
  <c r="Q48"/>
  <c r="P48"/>
  <c r="R47"/>
  <c r="Q47"/>
  <c r="P47"/>
  <c r="R46"/>
  <c r="Q46"/>
  <c r="P46"/>
  <c r="R45"/>
  <c r="Q45"/>
  <c r="P45"/>
  <c r="R44"/>
  <c r="Q44"/>
  <c r="P44"/>
  <c r="R43"/>
  <c r="Q43"/>
  <c r="P43"/>
  <c r="R42"/>
  <c r="Q42"/>
  <c r="P42"/>
  <c r="R41"/>
  <c r="Q41"/>
  <c r="P41"/>
  <c r="R40"/>
  <c r="Q40"/>
  <c r="P40"/>
  <c r="R39"/>
  <c r="Q39"/>
  <c r="P39"/>
  <c r="R38"/>
  <c r="Q38"/>
  <c r="P38"/>
  <c r="R37"/>
  <c r="Q37"/>
  <c r="P37"/>
  <c r="R36"/>
  <c r="Q36"/>
  <c r="P36"/>
  <c r="R35"/>
  <c r="Q35"/>
  <c r="P35"/>
  <c r="R34"/>
  <c r="Q34"/>
  <c r="P34"/>
  <c r="R33"/>
  <c r="Q33"/>
  <c r="P33"/>
  <c r="R32"/>
  <c r="Q32"/>
  <c r="P32"/>
  <c r="R31"/>
  <c r="Q31"/>
  <c r="P31"/>
  <c r="R30"/>
  <c r="Q30"/>
  <c r="P30"/>
  <c r="R29"/>
  <c r="Q29"/>
  <c r="P29"/>
  <c r="R28"/>
  <c r="Q28"/>
  <c r="P28"/>
  <c r="R27"/>
  <c r="Q27"/>
  <c r="P27"/>
  <c r="R26"/>
  <c r="Q26"/>
  <c r="P26"/>
  <c r="R25"/>
  <c r="Q25"/>
  <c r="P25"/>
  <c r="R24"/>
  <c r="Q24"/>
  <c r="P24"/>
  <c r="R23"/>
  <c r="Q23"/>
  <c r="P23"/>
  <c r="R22"/>
  <c r="Q22"/>
  <c r="P22"/>
  <c r="R21"/>
  <c r="Q21"/>
  <c r="P21"/>
  <c r="R20"/>
  <c r="Q20"/>
  <c r="P20"/>
  <c r="R19"/>
  <c r="Q19"/>
  <c r="P19"/>
  <c r="R18"/>
  <c r="Q18"/>
  <c r="P18"/>
  <c r="R17"/>
  <c r="Q17"/>
  <c r="P17"/>
  <c r="R16"/>
  <c r="Q16"/>
  <c r="P16"/>
  <c r="R15"/>
  <c r="Q15"/>
  <c r="P15"/>
  <c r="R14"/>
  <c r="Q14"/>
  <c r="P14"/>
  <c r="R13"/>
  <c r="Q13"/>
  <c r="P13"/>
  <c r="R12"/>
  <c r="Q12"/>
  <c r="P12"/>
  <c r="R11"/>
  <c r="Q11"/>
  <c r="P11"/>
  <c r="R10"/>
  <c r="Q10"/>
  <c r="P10"/>
  <c r="J11"/>
  <c r="K11"/>
  <c r="L11"/>
  <c r="J12"/>
  <c r="K12"/>
  <c r="L12"/>
  <c r="J13"/>
  <c r="K13"/>
  <c r="L13"/>
  <c r="J14"/>
  <c r="K14"/>
  <c r="L14"/>
  <c r="J15"/>
  <c r="K15"/>
  <c r="L15"/>
  <c r="J16"/>
  <c r="K16"/>
  <c r="L16"/>
  <c r="J17"/>
  <c r="K17"/>
  <c r="L17"/>
  <c r="J18"/>
  <c r="K18"/>
  <c r="L18"/>
  <c r="J19"/>
  <c r="K19"/>
  <c r="L19"/>
  <c r="J20"/>
  <c r="K20"/>
  <c r="L20"/>
  <c r="J21"/>
  <c r="K21"/>
  <c r="L21"/>
  <c r="J22"/>
  <c r="K22"/>
  <c r="L22"/>
  <c r="J23"/>
  <c r="K23"/>
  <c r="L23"/>
  <c r="J24"/>
  <c r="K24"/>
  <c r="L24"/>
  <c r="J25"/>
  <c r="K25"/>
  <c r="L25"/>
  <c r="J26"/>
  <c r="K26"/>
  <c r="L26"/>
  <c r="J27"/>
  <c r="K27"/>
  <c r="L27"/>
  <c r="J28"/>
  <c r="K28"/>
  <c r="L28"/>
  <c r="J29"/>
  <c r="K29"/>
  <c r="L29"/>
  <c r="J30"/>
  <c r="K30"/>
  <c r="L30"/>
  <c r="J31"/>
  <c r="K31"/>
  <c r="L31"/>
  <c r="J32"/>
  <c r="K32"/>
  <c r="L32"/>
  <c r="J33"/>
  <c r="K33"/>
  <c r="L33"/>
  <c r="J34"/>
  <c r="K34"/>
  <c r="L34"/>
  <c r="J35"/>
  <c r="K35"/>
  <c r="L35"/>
  <c r="J36"/>
  <c r="K36"/>
  <c r="L36"/>
  <c r="J37"/>
  <c r="K37"/>
  <c r="L37"/>
  <c r="J38"/>
  <c r="K38"/>
  <c r="L38"/>
  <c r="J39"/>
  <c r="K39"/>
  <c r="L39"/>
  <c r="J40"/>
  <c r="K40"/>
  <c r="L40"/>
  <c r="J41"/>
  <c r="K41"/>
  <c r="L41"/>
  <c r="J42"/>
  <c r="K42"/>
  <c r="L42"/>
  <c r="J43"/>
  <c r="K43"/>
  <c r="L43"/>
  <c r="J44"/>
  <c r="K44"/>
  <c r="L44"/>
  <c r="J45"/>
  <c r="K45"/>
  <c r="L45"/>
  <c r="J46"/>
  <c r="K46"/>
  <c r="L46"/>
  <c r="J47"/>
  <c r="K47"/>
  <c r="L47"/>
  <c r="J48"/>
  <c r="K48"/>
  <c r="L48"/>
  <c r="J49"/>
  <c r="K49"/>
  <c r="L49"/>
  <c r="J50"/>
  <c r="K50"/>
  <c r="L50"/>
  <c r="J51"/>
  <c r="K51"/>
  <c r="L51"/>
  <c r="J52"/>
  <c r="K52"/>
  <c r="L52"/>
  <c r="J53"/>
  <c r="K53"/>
  <c r="L53"/>
  <c r="J54"/>
  <c r="K54"/>
  <c r="L54"/>
  <c r="J55"/>
  <c r="K55"/>
  <c r="L55"/>
  <c r="J56"/>
  <c r="K56"/>
  <c r="L56"/>
  <c r="J57"/>
  <c r="K57"/>
  <c r="L57"/>
  <c r="J58"/>
  <c r="K58"/>
  <c r="L58"/>
  <c r="J59"/>
  <c r="K59"/>
  <c r="L59"/>
  <c r="J60"/>
  <c r="K60"/>
  <c r="L60"/>
  <c r="J61"/>
  <c r="K61"/>
  <c r="L61"/>
  <c r="J62"/>
  <c r="K62"/>
  <c r="L62"/>
  <c r="J63"/>
  <c r="K63"/>
  <c r="L63"/>
  <c r="J64"/>
  <c r="K64"/>
  <c r="L64"/>
  <c r="J65"/>
  <c r="K65"/>
  <c r="L65"/>
  <c r="J66"/>
  <c r="K66"/>
  <c r="L66"/>
  <c r="J67"/>
  <c r="K67"/>
  <c r="L67"/>
  <c r="J68"/>
  <c r="K68"/>
  <c r="L68"/>
  <c r="L10"/>
  <c r="K10"/>
  <c r="J10"/>
  <c r="E10"/>
  <c r="M65" l="1"/>
  <c r="M57"/>
  <c r="M49"/>
  <c r="M41"/>
  <c r="M33"/>
  <c r="M25"/>
  <c r="M17"/>
  <c r="S65"/>
  <c r="S17"/>
  <c r="S25"/>
  <c r="S20"/>
  <c r="S31"/>
  <c r="S68"/>
  <c r="S22"/>
  <c r="S30"/>
  <c r="S35"/>
  <c r="S43"/>
  <c r="S51"/>
  <c r="S59"/>
  <c r="S21"/>
  <c r="M62"/>
  <c r="M54"/>
  <c r="M46"/>
  <c r="M38"/>
  <c r="M30"/>
  <c r="M22"/>
  <c r="M14"/>
  <c r="S12"/>
  <c r="M68"/>
  <c r="M60"/>
  <c r="M52"/>
  <c r="M44"/>
  <c r="M36"/>
  <c r="M28"/>
  <c r="M20"/>
  <c r="M12"/>
  <c r="S19"/>
  <c r="S27"/>
  <c r="S32"/>
  <c r="S40"/>
  <c r="S48"/>
  <c r="S56"/>
  <c r="S64"/>
  <c r="M63"/>
  <c r="M55"/>
  <c r="M47"/>
  <c r="M39"/>
  <c r="M31"/>
  <c r="M23"/>
  <c r="M15"/>
  <c r="S10"/>
  <c r="S15"/>
  <c r="S37"/>
  <c r="S53"/>
  <c r="S11"/>
  <c r="S16"/>
  <c r="S26"/>
  <c r="S39"/>
  <c r="S47"/>
  <c r="S55"/>
  <c r="S63"/>
  <c r="M66"/>
  <c r="M58"/>
  <c r="M50"/>
  <c r="M42"/>
  <c r="M34"/>
  <c r="M26"/>
  <c r="M18"/>
  <c r="S23"/>
  <c r="S36"/>
  <c r="S44"/>
  <c r="S52"/>
  <c r="S60"/>
  <c r="S50"/>
  <c r="S58"/>
  <c r="M61"/>
  <c r="M53"/>
  <c r="M45"/>
  <c r="M37"/>
  <c r="M29"/>
  <c r="M21"/>
  <c r="M13"/>
  <c r="S13"/>
  <c r="S18"/>
  <c r="S28"/>
  <c r="S33"/>
  <c r="S41"/>
  <c r="S49"/>
  <c r="S57"/>
  <c r="S69"/>
  <c r="S45"/>
  <c r="S66"/>
  <c r="M64"/>
  <c r="M56"/>
  <c r="M48"/>
  <c r="M40"/>
  <c r="M32"/>
  <c r="M24"/>
  <c r="M16"/>
  <c r="S38"/>
  <c r="S46"/>
  <c r="S54"/>
  <c r="S62"/>
  <c r="S24"/>
  <c r="S61"/>
  <c r="S14"/>
  <c r="S29"/>
  <c r="S34"/>
  <c r="S42"/>
  <c r="M69"/>
  <c r="M10"/>
  <c r="M67"/>
  <c r="M59"/>
  <c r="M51"/>
  <c r="M43"/>
  <c r="M35"/>
  <c r="M27"/>
  <c r="M19"/>
  <c r="M11"/>
  <c r="G10"/>
</calcChain>
</file>

<file path=xl/sharedStrings.xml><?xml version="1.0" encoding="utf-8"?>
<sst xmlns="http://schemas.openxmlformats.org/spreadsheetml/2006/main" count="30" uniqueCount="24">
  <si>
    <t>unit weight (water)</t>
  </si>
  <si>
    <t>Φ'</t>
  </si>
  <si>
    <t>effective internal friction</t>
  </si>
  <si>
    <t>g</t>
  </si>
  <si>
    <t>unit weight (soil)</t>
  </si>
  <si>
    <t>ft</t>
  </si>
  <si>
    <t>lb/ft2</t>
  </si>
  <si>
    <t>lb/ft3</t>
  </si>
  <si>
    <t>Factor of Safety</t>
  </si>
  <si>
    <t>Slope</t>
  </si>
  <si>
    <t>Propotion of slope thickness saturated</t>
  </si>
  <si>
    <t>depth to failure surface</t>
  </si>
  <si>
    <r>
      <t>g</t>
    </r>
    <r>
      <rPr>
        <vertAlign val="subscript"/>
        <sz val="10"/>
        <rFont val="Calibri"/>
        <family val="2"/>
        <scheme val="minor"/>
      </rPr>
      <t>w</t>
    </r>
  </si>
  <si>
    <t>m</t>
  </si>
  <si>
    <t>t</t>
  </si>
  <si>
    <t>First portion of Equation</t>
  </si>
  <si>
    <t>C$1/(C$3*C$5*SIN(C10*PI()/180))</t>
  </si>
  <si>
    <t>Second Portion of Equation</t>
  </si>
  <si>
    <t>(TAN(C$2*PI()/180))/(TAN(C10*PI()/180))</t>
  </si>
  <si>
    <t>Third Portion of Equation</t>
  </si>
  <si>
    <t>(C$7*C$4*TAN(C$2*PI()/180))/(C$3*TAN(C10*PI()/180))</t>
  </si>
  <si>
    <t>c'</t>
  </si>
  <si>
    <t>effective cohesion</t>
  </si>
  <si>
    <t>D10+E10-F10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</si>
</sst>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0"/>
      <name val="Arial"/>
    </font>
    <font>
      <sz val="12"/>
      <name val="Arial"/>
    </font>
    <font>
      <sz val="14"/>
      <name val="Arial"/>
    </font>
    <font>
      <sz val="12"/>
      <name val="Arial"/>
      <family val="2"/>
    </font>
    <font>
      <sz val="12"/>
      <name val="Symbol"/>
      <family val="1"/>
      <charset val="2"/>
    </font>
    <font>
      <sz val="12"/>
      <color indexed="8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Symbol"/>
      <family val="1"/>
      <charset val="2"/>
    </font>
    <font>
      <vertAlign val="subscript"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0" fillId="0" borderId="0" xfId="0" applyFill="1"/>
    <xf numFmtId="0" fontId="7" fillId="0" borderId="0" xfId="0" applyFont="1" applyAlignment="1">
      <alignment horizontal="right"/>
    </xf>
    <xf numFmtId="0" fontId="7" fillId="0" borderId="0" xfId="0" applyFont="1"/>
    <xf numFmtId="1" fontId="7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7" fillId="0" borderId="0" xfId="0" applyNumberFormat="1" applyFont="1" applyAlignment="1">
      <alignment horizontal="right"/>
    </xf>
    <xf numFmtId="0" fontId="10" fillId="0" borderId="0" xfId="0" applyFont="1"/>
    <xf numFmtId="0" fontId="7" fillId="0" borderId="0" xfId="0" applyFont="1" applyFill="1"/>
    <xf numFmtId="0" fontId="7" fillId="0" borderId="0" xfId="0" applyFont="1" applyFill="1" applyBorder="1"/>
    <xf numFmtId="165" fontId="7" fillId="0" borderId="0" xfId="0" applyNumberFormat="1" applyFont="1" applyFill="1" applyAlignment="1">
      <alignment horizontal="center"/>
    </xf>
    <xf numFmtId="0" fontId="0" fillId="2" borderId="0" xfId="0" applyFill="1"/>
    <xf numFmtId="2" fontId="0" fillId="0" borderId="0" xfId="0" applyNumberForma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247651</xdr:colOff>
      <xdr:row>0</xdr:row>
      <xdr:rowOff>92543</xdr:rowOff>
    </xdr:from>
    <xdr:to>
      <xdr:col>17</xdr:col>
      <xdr:colOff>590551</xdr:colOff>
      <xdr:row>5</xdr:row>
      <xdr:rowOff>22946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86826" y="92543"/>
          <a:ext cx="5657850" cy="11400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4"/>
  <sheetViews>
    <sheetView tabSelected="1" workbookViewId="0">
      <selection activeCell="S1" sqref="A1:S69"/>
    </sheetView>
  </sheetViews>
  <sheetFormatPr defaultRowHeight="12.75"/>
  <cols>
    <col min="1" max="1" width="33" customWidth="1"/>
    <col min="2" max="2" width="3.85546875" customWidth="1"/>
    <col min="3" max="3" width="7.7109375" customWidth="1"/>
    <col min="4" max="4" width="10.42578125" customWidth="1"/>
    <col min="5" max="5" width="11.7109375" customWidth="1"/>
    <col min="6" max="6" width="11.85546875" customWidth="1"/>
    <col min="7" max="7" width="15.28515625" customWidth="1"/>
    <col min="8" max="8" width="7.7109375" customWidth="1"/>
    <col min="9" max="9" width="10.5703125" customWidth="1"/>
    <col min="10" max="10" width="11" customWidth="1"/>
    <col min="11" max="11" width="10.85546875" customWidth="1"/>
    <col min="12" max="12" width="9.85546875" customWidth="1"/>
    <col min="13" max="13" width="15.140625" customWidth="1"/>
    <col min="14" max="14" width="8.28515625" customWidth="1"/>
    <col min="15" max="15" width="11.7109375" customWidth="1"/>
    <col min="16" max="16" width="14.7109375" customWidth="1"/>
    <col min="19" max="19" width="15.28515625" customWidth="1"/>
  </cols>
  <sheetData>
    <row r="1" spans="1:19" ht="20.25" customHeight="1">
      <c r="A1" s="16" t="s">
        <v>22</v>
      </c>
      <c r="B1" s="17" t="s">
        <v>21</v>
      </c>
      <c r="C1" s="18">
        <v>0</v>
      </c>
      <c r="D1" s="19" t="s">
        <v>6</v>
      </c>
      <c r="E1" s="20"/>
      <c r="F1" s="16" t="s">
        <v>15</v>
      </c>
      <c r="G1" t="s">
        <v>16</v>
      </c>
      <c r="K1" s="1"/>
      <c r="L1" s="1"/>
      <c r="M1" s="1"/>
      <c r="N1" s="1"/>
      <c r="O1" s="1"/>
    </row>
    <row r="2" spans="1:19" ht="19.5" customHeight="1">
      <c r="A2" s="16" t="s">
        <v>2</v>
      </c>
      <c r="B2" s="17" t="s">
        <v>1</v>
      </c>
      <c r="C2" s="16">
        <v>28</v>
      </c>
      <c r="D2" s="17"/>
      <c r="E2" s="20"/>
      <c r="F2" s="16" t="s">
        <v>17</v>
      </c>
      <c r="G2" s="17" t="s">
        <v>18</v>
      </c>
      <c r="K2" s="4"/>
      <c r="L2" s="5"/>
      <c r="M2" s="1"/>
      <c r="N2" s="6"/>
      <c r="O2" s="1"/>
    </row>
    <row r="3" spans="1:19" ht="18.75" customHeight="1">
      <c r="A3" s="16" t="s">
        <v>4</v>
      </c>
      <c r="B3" s="21" t="s">
        <v>3</v>
      </c>
      <c r="C3" s="18">
        <v>122</v>
      </c>
      <c r="D3" s="19" t="s">
        <v>7</v>
      </c>
      <c r="E3" s="20"/>
      <c r="F3" s="3" t="s">
        <v>19</v>
      </c>
      <c r="G3" s="17" t="s">
        <v>20</v>
      </c>
      <c r="K3" s="4"/>
      <c r="L3" s="5"/>
      <c r="M3" s="1"/>
      <c r="N3" s="7"/>
      <c r="O3" s="8"/>
    </row>
    <row r="4" spans="1:19" ht="18.75">
      <c r="A4" s="16" t="s">
        <v>0</v>
      </c>
      <c r="B4" s="21" t="s">
        <v>12</v>
      </c>
      <c r="C4" s="18">
        <v>64</v>
      </c>
      <c r="D4" s="19" t="s">
        <v>7</v>
      </c>
      <c r="E4" s="20"/>
      <c r="F4" s="16" t="s">
        <v>8</v>
      </c>
      <c r="G4" s="17" t="s">
        <v>23</v>
      </c>
      <c r="K4" s="9"/>
      <c r="L4" s="5"/>
      <c r="M4" s="10"/>
      <c r="N4" s="5"/>
      <c r="O4" s="8"/>
    </row>
    <row r="5" spans="1:19" ht="18" customHeight="1">
      <c r="A5" s="16" t="s">
        <v>11</v>
      </c>
      <c r="B5" s="17" t="s">
        <v>14</v>
      </c>
      <c r="C5" s="20">
        <v>15</v>
      </c>
      <c r="D5" s="17" t="s">
        <v>5</v>
      </c>
      <c r="E5" s="20"/>
      <c r="F5" s="17"/>
      <c r="G5" s="17"/>
      <c r="K5" s="9"/>
      <c r="L5" s="11"/>
      <c r="M5" s="1"/>
      <c r="N5" s="12"/>
      <c r="O5" s="8"/>
    </row>
    <row r="6" spans="1:19" ht="17.25" customHeight="1">
      <c r="A6" s="16" t="s">
        <v>10</v>
      </c>
      <c r="B6" s="17" t="s">
        <v>13</v>
      </c>
      <c r="C6" s="20">
        <v>1</v>
      </c>
      <c r="D6" s="17"/>
      <c r="E6" s="20"/>
      <c r="G6" s="17"/>
      <c r="J6" s="17"/>
      <c r="K6" s="9"/>
      <c r="L6" s="5"/>
      <c r="M6" s="1"/>
      <c r="N6" s="12"/>
      <c r="O6" s="8"/>
    </row>
    <row r="7" spans="1:19" ht="15.75">
      <c r="A7" s="16"/>
      <c r="B7" s="17"/>
      <c r="C7" s="20"/>
      <c r="D7" s="17"/>
      <c r="E7" s="20"/>
      <c r="G7" s="17"/>
      <c r="K7" s="9"/>
      <c r="L7" s="11"/>
      <c r="M7" s="1"/>
      <c r="N7" s="12"/>
      <c r="O7" s="8"/>
    </row>
    <row r="8" spans="1:19" ht="18">
      <c r="B8" s="2"/>
    </row>
    <row r="9" spans="1:19">
      <c r="A9" s="16"/>
      <c r="B9" s="17"/>
      <c r="C9" s="27" t="s">
        <v>9</v>
      </c>
      <c r="D9" s="27">
        <v>1</v>
      </c>
      <c r="E9" s="27">
        <v>2</v>
      </c>
      <c r="F9" s="27">
        <v>3</v>
      </c>
      <c r="G9" s="27" t="s">
        <v>8</v>
      </c>
      <c r="H9" s="28"/>
      <c r="I9" s="27" t="s">
        <v>9</v>
      </c>
      <c r="J9" s="27">
        <v>1</v>
      </c>
      <c r="K9" s="27">
        <v>2</v>
      </c>
      <c r="L9" s="27">
        <v>3</v>
      </c>
      <c r="M9" s="27" t="s">
        <v>8</v>
      </c>
      <c r="N9" s="28"/>
      <c r="O9" s="27" t="s">
        <v>9</v>
      </c>
      <c r="P9" s="27">
        <v>1</v>
      </c>
      <c r="Q9" s="27">
        <v>2</v>
      </c>
      <c r="R9" s="27">
        <v>3</v>
      </c>
      <c r="S9" s="27" t="s">
        <v>8</v>
      </c>
    </row>
    <row r="10" spans="1:19">
      <c r="A10" s="16"/>
      <c r="B10" s="17"/>
      <c r="C10" s="24">
        <v>1</v>
      </c>
      <c r="D10" s="26">
        <f>$C$1/($C$3*$C$5*SIN(C10*PI()/180))</f>
        <v>0</v>
      </c>
      <c r="E10" s="26">
        <f>(TAN($C$2*PI()/180))/(TAN(C10*PI()/180))</f>
        <v>30.461612938599021</v>
      </c>
      <c r="F10" s="26">
        <f>($C$6*$C$4*TAN($C$2*PI()/180))/($C$3*TAN(C10*PI()/180))</f>
        <v>15.9798625251667</v>
      </c>
      <c r="G10" s="26">
        <f>D10+E10-F10</f>
        <v>14.481750413432321</v>
      </c>
      <c r="H10" s="25"/>
      <c r="I10" s="24">
        <v>30.5</v>
      </c>
      <c r="J10" s="26">
        <f>$C$1/($C$3*$C$5*SIN(I10*PI()/180))</f>
        <v>0</v>
      </c>
      <c r="K10" s="26">
        <f>(TAN($C$2*PI()/180))/(TAN(I10*PI()/180))</f>
        <v>0.90266349232952814</v>
      </c>
      <c r="L10" s="26">
        <f>($C$6*$C$4*TAN($C$2*PI()/180))/($C$3*TAN(I10*PI()/180))</f>
        <v>0.47352838941876885</v>
      </c>
      <c r="M10" s="26">
        <f>J10+K10-L10</f>
        <v>0.42913510291075929</v>
      </c>
      <c r="N10" s="25"/>
      <c r="O10" s="24">
        <v>60.5</v>
      </c>
      <c r="P10" s="26">
        <f t="shared" ref="P10:P69" si="0">$C$1/($C$3*$C$5*SIN(O10*PI()/180))</f>
        <v>0</v>
      </c>
      <c r="Q10" s="26">
        <f t="shared" ref="Q10:Q67" si="1">(TAN($C$2*PI()/180))/(TAN(O10*PI()/180))</f>
        <v>0.3008267223397551</v>
      </c>
      <c r="R10" s="26">
        <f t="shared" ref="R10:R67" si="2">($C$6*$C$4*TAN($C$2*PI()/180))/($C$3*TAN(O10*PI()/180))</f>
        <v>0.15781073958806827</v>
      </c>
      <c r="S10" s="26">
        <f t="shared" ref="S10:S67" si="3">P10+Q10-R10</f>
        <v>0.14301598275168684</v>
      </c>
    </row>
    <row r="11" spans="1:19">
      <c r="A11" s="16"/>
      <c r="B11" s="21"/>
      <c r="C11" s="24">
        <v>1.5</v>
      </c>
      <c r="D11" s="26">
        <f t="shared" ref="D11:D68" si="4">$C$1/($C$3*$C$5*SIN(C11*PI()/180))</f>
        <v>0</v>
      </c>
      <c r="E11" s="26">
        <f t="shared" ref="E11:E68" si="5">(TAN($C$2*PI()/180))/(TAN(C11*PI()/180))</f>
        <v>20.305163988849003</v>
      </c>
      <c r="F11" s="26">
        <f t="shared" ref="F11:F68" si="6">($C$6*$C$4*TAN($C$2*PI()/180))/($C$3*TAN(C11*PI()/180))</f>
        <v>10.651889305625707</v>
      </c>
      <c r="G11" s="26">
        <f t="shared" ref="G11:G68" si="7">D11+E11-F11</f>
        <v>9.6532746832232963</v>
      </c>
      <c r="H11" s="25"/>
      <c r="I11" s="24">
        <v>31</v>
      </c>
      <c r="J11" s="26">
        <f t="shared" ref="J11:J68" si="8">$C$1/($C$3*$C$5*SIN(I11*PI()/180))</f>
        <v>0</v>
      </c>
      <c r="K11" s="26">
        <f t="shared" ref="K11:K68" si="9">(TAN($C$2*PI()/180))/(TAN(I11*PI()/180))</f>
        <v>0.88491309768645399</v>
      </c>
      <c r="L11" s="26">
        <f t="shared" ref="L11:L68" si="10">($C$6*$C$4*TAN($C$2*PI()/180))/($C$3*TAN(I11*PI()/180))</f>
        <v>0.46421670698305784</v>
      </c>
      <c r="M11" s="26">
        <f t="shared" ref="M11:M68" si="11">J11+K11-L11</f>
        <v>0.42069639070339615</v>
      </c>
      <c r="N11" s="25"/>
      <c r="O11" s="24">
        <v>61</v>
      </c>
      <c r="P11" s="26">
        <f t="shared" si="0"/>
        <v>0</v>
      </c>
      <c r="Q11" s="26">
        <f t="shared" si="1"/>
        <v>0.29473135071276524</v>
      </c>
      <c r="R11" s="26">
        <f t="shared" si="2"/>
        <v>0.15461316758702437</v>
      </c>
      <c r="S11" s="26">
        <f t="shared" si="3"/>
        <v>0.14011818312574087</v>
      </c>
    </row>
    <row r="12" spans="1:19">
      <c r="A12" s="16"/>
      <c r="B12" s="21"/>
      <c r="C12" s="24">
        <v>2</v>
      </c>
      <c r="D12" s="26">
        <f t="shared" si="4"/>
        <v>0</v>
      </c>
      <c r="E12" s="26">
        <f t="shared" si="5"/>
        <v>15.226165957973212</v>
      </c>
      <c r="F12" s="26">
        <f t="shared" si="6"/>
        <v>7.9874968959859469</v>
      </c>
      <c r="G12" s="26">
        <f t="shared" si="7"/>
        <v>7.2386690619872649</v>
      </c>
      <c r="H12" s="25"/>
      <c r="I12" s="24">
        <v>31.5</v>
      </c>
      <c r="J12" s="26">
        <f t="shared" si="8"/>
        <v>0</v>
      </c>
      <c r="K12" s="26">
        <f t="shared" si="9"/>
        <v>0.86767093311907395</v>
      </c>
      <c r="L12" s="26">
        <f t="shared" si="10"/>
        <v>0.45517163704607155</v>
      </c>
      <c r="M12" s="26">
        <f t="shared" si="11"/>
        <v>0.4124992960730024</v>
      </c>
      <c r="N12" s="25"/>
      <c r="O12" s="24">
        <v>61.5</v>
      </c>
      <c r="P12" s="26">
        <f t="shared" si="0"/>
        <v>0</v>
      </c>
      <c r="Q12" s="26">
        <f t="shared" si="1"/>
        <v>0.28869466647211384</v>
      </c>
      <c r="R12" s="26">
        <f t="shared" si="2"/>
        <v>0.15144638241160072</v>
      </c>
      <c r="S12" s="26">
        <f t="shared" si="3"/>
        <v>0.13724828406051312</v>
      </c>
    </row>
    <row r="13" spans="1:19">
      <c r="A13" s="16"/>
      <c r="B13" s="17"/>
      <c r="C13" s="24">
        <v>2.5</v>
      </c>
      <c r="D13" s="26">
        <f t="shared" si="4"/>
        <v>0</v>
      </c>
      <c r="E13" s="26">
        <f t="shared" si="5"/>
        <v>12.178148162664112</v>
      </c>
      <c r="F13" s="26">
        <f t="shared" si="6"/>
        <v>6.3885367410696974</v>
      </c>
      <c r="G13" s="26">
        <f t="shared" si="7"/>
        <v>5.7896114215944143</v>
      </c>
      <c r="H13" s="25"/>
      <c r="I13" s="24">
        <v>32</v>
      </c>
      <c r="J13" s="26">
        <f t="shared" si="8"/>
        <v>0</v>
      </c>
      <c r="K13" s="26">
        <f t="shared" si="9"/>
        <v>0.85091296290465723</v>
      </c>
      <c r="L13" s="26">
        <f t="shared" si="10"/>
        <v>0.44638057070408249</v>
      </c>
      <c r="M13" s="26">
        <f t="shared" si="11"/>
        <v>0.40453239220057474</v>
      </c>
      <c r="N13" s="25"/>
      <c r="O13" s="24">
        <v>62</v>
      </c>
      <c r="P13" s="26">
        <f t="shared" si="0"/>
        <v>0</v>
      </c>
      <c r="Q13" s="26">
        <f t="shared" si="1"/>
        <v>0.28271491971777279</v>
      </c>
      <c r="R13" s="26">
        <f t="shared" si="2"/>
        <v>0.14830946608145457</v>
      </c>
      <c r="S13" s="26">
        <f t="shared" si="3"/>
        <v>0.13440545363631823</v>
      </c>
    </row>
    <row r="14" spans="1:19">
      <c r="A14" s="16"/>
      <c r="B14" s="17"/>
      <c r="C14" s="24">
        <v>3</v>
      </c>
      <c r="D14" s="26">
        <f t="shared" si="4"/>
        <v>0</v>
      </c>
      <c r="E14" s="26">
        <f t="shared" si="5"/>
        <v>10.145620343686961</v>
      </c>
      <c r="F14" s="26">
        <f t="shared" si="6"/>
        <v>5.3222926393111916</v>
      </c>
      <c r="G14" s="26">
        <f t="shared" si="7"/>
        <v>4.8233277043757692</v>
      </c>
      <c r="H14" s="25"/>
      <c r="I14" s="24">
        <v>32.5</v>
      </c>
      <c r="J14" s="26">
        <f t="shared" si="8"/>
        <v>0</v>
      </c>
      <c r="K14" s="26">
        <f t="shared" si="9"/>
        <v>0.83461662609636111</v>
      </c>
      <c r="L14" s="26">
        <f t="shared" si="10"/>
        <v>0.43783167270628776</v>
      </c>
      <c r="M14" s="26">
        <f t="shared" si="11"/>
        <v>0.39678495339007336</v>
      </c>
      <c r="N14" s="25"/>
      <c r="O14" s="24">
        <v>62.5</v>
      </c>
      <c r="P14" s="26">
        <f t="shared" si="0"/>
        <v>0</v>
      </c>
      <c r="Q14" s="26">
        <f t="shared" si="1"/>
        <v>0.27679041059056142</v>
      </c>
      <c r="R14" s="26">
        <f t="shared" si="2"/>
        <v>0.14520152686717974</v>
      </c>
      <c r="S14" s="26">
        <f t="shared" si="3"/>
        <v>0.13158888372338168</v>
      </c>
    </row>
    <row r="15" spans="1:19">
      <c r="C15" s="24">
        <v>3.5</v>
      </c>
      <c r="D15" s="26">
        <f t="shared" si="4"/>
        <v>0</v>
      </c>
      <c r="E15" s="26">
        <f t="shared" si="5"/>
        <v>8.6933723629442738</v>
      </c>
      <c r="F15" s="26">
        <f t="shared" si="6"/>
        <v>4.5604576330199462</v>
      </c>
      <c r="G15" s="26">
        <f t="shared" si="7"/>
        <v>4.1329147299243276</v>
      </c>
      <c r="H15" s="25"/>
      <c r="I15" s="24">
        <v>33</v>
      </c>
      <c r="J15" s="26">
        <f t="shared" si="8"/>
        <v>0</v>
      </c>
      <c r="K15" s="26">
        <f t="shared" si="9"/>
        <v>0.81876072474527539</v>
      </c>
      <c r="L15" s="26">
        <f t="shared" si="10"/>
        <v>0.42951382281719369</v>
      </c>
      <c r="M15" s="26">
        <f t="shared" si="11"/>
        <v>0.3892469019280817</v>
      </c>
      <c r="N15" s="25"/>
      <c r="O15" s="24">
        <v>63</v>
      </c>
      <c r="P15" s="26">
        <f t="shared" si="0"/>
        <v>0</v>
      </c>
      <c r="Q15" s="26">
        <f t="shared" si="1"/>
        <v>0.27091948716774228</v>
      </c>
      <c r="R15" s="26">
        <f t="shared" si="2"/>
        <v>0.14212169818635659</v>
      </c>
      <c r="S15" s="26">
        <f t="shared" si="3"/>
        <v>0.12879778898138569</v>
      </c>
    </row>
    <row r="16" spans="1:19">
      <c r="A16" s="15"/>
      <c r="B16" s="22"/>
      <c r="C16" s="24">
        <v>4</v>
      </c>
      <c r="D16" s="26">
        <f t="shared" si="4"/>
        <v>0</v>
      </c>
      <c r="E16" s="26">
        <f t="shared" si="5"/>
        <v>7.603799127736786</v>
      </c>
      <c r="F16" s="26">
        <f t="shared" si="6"/>
        <v>3.9888782309438877</v>
      </c>
      <c r="G16" s="26">
        <f t="shared" si="7"/>
        <v>3.6149208967928983</v>
      </c>
      <c r="H16" s="25"/>
      <c r="I16" s="24">
        <v>33.5</v>
      </c>
      <c r="J16" s="26">
        <f t="shared" si="8"/>
        <v>0</v>
      </c>
      <c r="K16" s="26">
        <f t="shared" si="9"/>
        <v>0.80332532213113939</v>
      </c>
      <c r="L16" s="26">
        <f t="shared" si="10"/>
        <v>0.42141656242945014</v>
      </c>
      <c r="M16" s="26">
        <f t="shared" si="11"/>
        <v>0.38190875970168925</v>
      </c>
      <c r="N16" s="25"/>
      <c r="O16" s="24">
        <v>63.5</v>
      </c>
      <c r="P16" s="26">
        <f t="shared" si="0"/>
        <v>0</v>
      </c>
      <c r="Q16" s="26">
        <f t="shared" si="1"/>
        <v>0.26510054345495621</v>
      </c>
      <c r="R16" s="26">
        <f t="shared" si="2"/>
        <v>0.13906913755014097</v>
      </c>
      <c r="S16" s="26">
        <f t="shared" si="3"/>
        <v>0.12603140590481524</v>
      </c>
    </row>
    <row r="17" spans="1:19">
      <c r="B17" s="22"/>
      <c r="C17" s="24">
        <v>4.5</v>
      </c>
      <c r="D17" s="26">
        <f t="shared" si="4"/>
        <v>0</v>
      </c>
      <c r="E17" s="26">
        <f t="shared" si="5"/>
        <v>6.7560088988458427</v>
      </c>
      <c r="F17" s="26">
        <f t="shared" si="6"/>
        <v>3.5441358157879828</v>
      </c>
      <c r="G17" s="26">
        <f t="shared" si="7"/>
        <v>3.2118730830578599</v>
      </c>
      <c r="H17" s="25"/>
      <c r="I17" s="24">
        <v>34</v>
      </c>
      <c r="J17" s="26">
        <f t="shared" si="8"/>
        <v>0</v>
      </c>
      <c r="K17" s="26">
        <f t="shared" si="9"/>
        <v>0.78829164997140055</v>
      </c>
      <c r="L17" s="26">
        <f t="shared" si="10"/>
        <v>0.41353004588663633</v>
      </c>
      <c r="M17" s="26">
        <f t="shared" si="11"/>
        <v>0.37476160408476422</v>
      </c>
      <c r="N17" s="25"/>
      <c r="O17" s="24">
        <v>64</v>
      </c>
      <c r="P17" s="26">
        <f t="shared" si="0"/>
        <v>0</v>
      </c>
      <c r="Q17" s="26">
        <f t="shared" si="1"/>
        <v>0.25933201746913609</v>
      </c>
      <c r="R17" s="26">
        <f t="shared" si="2"/>
        <v>0.13604302555757958</v>
      </c>
      <c r="S17" s="26">
        <f t="shared" si="3"/>
        <v>0.12328899191155651</v>
      </c>
    </row>
    <row r="18" spans="1:19">
      <c r="A18" s="15"/>
      <c r="B18" s="22"/>
      <c r="C18" s="24">
        <v>5</v>
      </c>
      <c r="D18" s="26">
        <f t="shared" si="4"/>
        <v>0</v>
      </c>
      <c r="E18" s="26">
        <f t="shared" si="5"/>
        <v>6.0774666137622102</v>
      </c>
      <c r="F18" s="26">
        <f t="shared" si="6"/>
        <v>3.1881792072195205</v>
      </c>
      <c r="G18" s="26">
        <f t="shared" si="7"/>
        <v>2.8892874065426897</v>
      </c>
      <c r="H18" s="25"/>
      <c r="I18" s="24">
        <v>34.5</v>
      </c>
      <c r="J18" s="26">
        <f t="shared" si="8"/>
        <v>0</v>
      </c>
      <c r="K18" s="26">
        <f t="shared" si="9"/>
        <v>0.77364202369774604</v>
      </c>
      <c r="L18" s="26">
        <f t="shared" si="10"/>
        <v>0.40584499603816188</v>
      </c>
      <c r="M18" s="26">
        <f t="shared" si="11"/>
        <v>0.36779702765958416</v>
      </c>
      <c r="N18" s="25"/>
      <c r="O18" s="24">
        <v>64.5</v>
      </c>
      <c r="P18" s="26">
        <f t="shared" si="0"/>
        <v>0</v>
      </c>
      <c r="Q18" s="26">
        <f t="shared" si="1"/>
        <v>0.25361238940736991</v>
      </c>
      <c r="R18" s="26">
        <f t="shared" si="2"/>
        <v>0.13304256493501374</v>
      </c>
      <c r="S18" s="26">
        <f t="shared" si="3"/>
        <v>0.12056982447235617</v>
      </c>
    </row>
    <row r="19" spans="1:19">
      <c r="A19" s="15"/>
      <c r="B19" s="22"/>
      <c r="C19" s="24">
        <v>5.5</v>
      </c>
      <c r="D19" s="26">
        <f t="shared" si="4"/>
        <v>0</v>
      </c>
      <c r="E19" s="26">
        <f t="shared" si="5"/>
        <v>5.5220135790590419</v>
      </c>
      <c r="F19" s="26">
        <f t="shared" si="6"/>
        <v>2.8967940086867103</v>
      </c>
      <c r="G19" s="26">
        <f t="shared" si="7"/>
        <v>2.6252195703723316</v>
      </c>
      <c r="H19" s="25"/>
      <c r="I19" s="24">
        <v>35</v>
      </c>
      <c r="J19" s="26">
        <f t="shared" si="8"/>
        <v>0</v>
      </c>
      <c r="K19" s="26">
        <f t="shared" si="9"/>
        <v>0.75935976499332347</v>
      </c>
      <c r="L19" s="26">
        <f t="shared" si="10"/>
        <v>0.39835266360305499</v>
      </c>
      <c r="M19" s="26">
        <f t="shared" si="11"/>
        <v>0.36100710139026848</v>
      </c>
      <c r="N19" s="25"/>
      <c r="O19" s="24">
        <v>65</v>
      </c>
      <c r="P19" s="26">
        <f t="shared" si="0"/>
        <v>0</v>
      </c>
      <c r="Q19" s="26">
        <f t="shared" si="1"/>
        <v>0.24794017989698944</v>
      </c>
      <c r="R19" s="26">
        <f t="shared" si="2"/>
        <v>0.13006697961809283</v>
      </c>
      <c r="S19" s="26">
        <f t="shared" si="3"/>
        <v>0.11787320027889661</v>
      </c>
    </row>
    <row r="20" spans="1:19">
      <c r="A20" s="15"/>
      <c r="B20" s="22"/>
      <c r="C20" s="24">
        <v>6</v>
      </c>
      <c r="D20" s="26">
        <f t="shared" si="4"/>
        <v>0</v>
      </c>
      <c r="E20" s="26">
        <f t="shared" si="5"/>
        <v>5.0588773165748666</v>
      </c>
      <c r="F20" s="26">
        <f t="shared" si="6"/>
        <v>2.6538372808261594</v>
      </c>
      <c r="G20" s="26">
        <f t="shared" si="7"/>
        <v>2.4050400357487072</v>
      </c>
      <c r="H20" s="25"/>
      <c r="I20" s="24">
        <v>35.5</v>
      </c>
      <c r="J20" s="26">
        <f t="shared" si="8"/>
        <v>0</v>
      </c>
      <c r="K20" s="26">
        <f t="shared" si="9"/>
        <v>0.74542913087479212</v>
      </c>
      <c r="L20" s="26">
        <f t="shared" si="10"/>
        <v>0.39104478996710407</v>
      </c>
      <c r="M20" s="26">
        <f t="shared" si="11"/>
        <v>0.35438434090768806</v>
      </c>
      <c r="N20" s="25"/>
      <c r="O20" s="24">
        <v>65.5</v>
      </c>
      <c r="P20" s="26">
        <f t="shared" si="0"/>
        <v>0</v>
      </c>
      <c r="Q20" s="26">
        <f t="shared" si="1"/>
        <v>0.24231394832244438</v>
      </c>
      <c r="R20" s="26">
        <f t="shared" si="2"/>
        <v>0.12711551387406916</v>
      </c>
      <c r="S20" s="26">
        <f t="shared" si="3"/>
        <v>0.11519843444837521</v>
      </c>
    </row>
    <row r="21" spans="1:19">
      <c r="A21" s="15"/>
      <c r="B21" s="22"/>
      <c r="C21" s="24">
        <v>6.5</v>
      </c>
      <c r="D21" s="26">
        <f t="shared" si="4"/>
        <v>0</v>
      </c>
      <c r="E21" s="26">
        <f t="shared" si="5"/>
        <v>4.6667537882781431</v>
      </c>
      <c r="F21" s="26">
        <f t="shared" si="6"/>
        <v>2.448133134834436</v>
      </c>
      <c r="G21" s="26">
        <f t="shared" si="7"/>
        <v>2.2186206534437072</v>
      </c>
      <c r="H21" s="25"/>
      <c r="I21" s="24">
        <v>36</v>
      </c>
      <c r="J21" s="26">
        <f t="shared" si="8"/>
        <v>0</v>
      </c>
      <c r="K21" s="26">
        <f t="shared" si="9"/>
        <v>0.73183524868286232</v>
      </c>
      <c r="L21" s="26">
        <f t="shared" si="10"/>
        <v>0.38391357307953433</v>
      </c>
      <c r="M21" s="26">
        <f t="shared" si="11"/>
        <v>0.34792167560332798</v>
      </c>
      <c r="N21" s="25"/>
      <c r="O21" s="24">
        <v>66</v>
      </c>
      <c r="P21" s="26">
        <f t="shared" si="0"/>
        <v>0</v>
      </c>
      <c r="Q21" s="26">
        <f t="shared" si="1"/>
        <v>0.23673229122478912</v>
      </c>
      <c r="R21" s="26">
        <f t="shared" si="2"/>
        <v>0.12418743146218444</v>
      </c>
      <c r="S21" s="26">
        <f t="shared" si="3"/>
        <v>0.11254485976260467</v>
      </c>
    </row>
    <row r="22" spans="1:19">
      <c r="A22" s="15"/>
      <c r="B22" s="22"/>
      <c r="C22" s="24">
        <v>7</v>
      </c>
      <c r="D22" s="26">
        <f t="shared" si="4"/>
        <v>0</v>
      </c>
      <c r="E22" s="26">
        <f t="shared" si="5"/>
        <v>4.3304258104725655</v>
      </c>
      <c r="F22" s="26">
        <f t="shared" si="6"/>
        <v>2.2716987858216737</v>
      </c>
      <c r="G22" s="26">
        <f t="shared" si="7"/>
        <v>2.0587270246508917</v>
      </c>
      <c r="H22" s="25"/>
      <c r="I22" s="24">
        <v>36.5</v>
      </c>
      <c r="J22" s="26">
        <f t="shared" si="8"/>
        <v>0</v>
      </c>
      <c r="K22" s="26">
        <f t="shared" si="9"/>
        <v>0.71856405641473586</v>
      </c>
      <c r="L22" s="26">
        <f t="shared" si="10"/>
        <v>0.37695163615199256</v>
      </c>
      <c r="M22" s="26">
        <f t="shared" si="11"/>
        <v>0.3416124202627433</v>
      </c>
      <c r="N22" s="25"/>
      <c r="O22" s="24">
        <v>66.5</v>
      </c>
      <c r="P22" s="26">
        <f t="shared" si="0"/>
        <v>0</v>
      </c>
      <c r="Q22" s="26">
        <f t="shared" si="1"/>
        <v>0.23119384076985583</v>
      </c>
      <c r="R22" s="26">
        <f t="shared" si="2"/>
        <v>0.12128201483008831</v>
      </c>
      <c r="S22" s="26">
        <f t="shared" si="3"/>
        <v>0.10991182593976752</v>
      </c>
    </row>
    <row r="23" spans="1:19">
      <c r="A23" s="15"/>
      <c r="B23" s="22"/>
      <c r="C23" s="24">
        <v>7.5</v>
      </c>
      <c r="D23" s="26">
        <f t="shared" si="4"/>
        <v>0</v>
      </c>
      <c r="E23" s="26">
        <f t="shared" si="5"/>
        <v>4.0387341023174299</v>
      </c>
      <c r="F23" s="26">
        <f t="shared" si="6"/>
        <v>2.1186801848222587</v>
      </c>
      <c r="G23" s="26">
        <f t="shared" si="7"/>
        <v>1.9200539174951712</v>
      </c>
      <c r="H23" s="25"/>
      <c r="I23" s="24">
        <v>37</v>
      </c>
      <c r="J23" s="26">
        <f t="shared" si="8"/>
        <v>0</v>
      </c>
      <c r="K23" s="26">
        <f t="shared" si="9"/>
        <v>0.70560224789309667</v>
      </c>
      <c r="L23" s="26">
        <f t="shared" si="10"/>
        <v>0.37015199889473926</v>
      </c>
      <c r="M23" s="26">
        <f t="shared" si="11"/>
        <v>0.3354502489983574</v>
      </c>
      <c r="N23" s="25"/>
      <c r="O23" s="24">
        <v>67</v>
      </c>
      <c r="P23" s="26">
        <f t="shared" si="0"/>
        <v>0</v>
      </c>
      <c r="Q23" s="26">
        <f t="shared" si="1"/>
        <v>0.2256972632814197</v>
      </c>
      <c r="R23" s="26">
        <f t="shared" si="2"/>
        <v>0.11839856434435131</v>
      </c>
      <c r="S23" s="26">
        <f t="shared" si="3"/>
        <v>0.10729869893706839</v>
      </c>
    </row>
    <row r="24" spans="1:19">
      <c r="A24" s="15"/>
      <c r="B24" s="22"/>
      <c r="C24" s="24">
        <v>8</v>
      </c>
      <c r="D24" s="26">
        <f t="shared" si="4"/>
        <v>0</v>
      </c>
      <c r="E24" s="26">
        <f t="shared" si="5"/>
        <v>3.7833091911502015</v>
      </c>
      <c r="F24" s="26">
        <f t="shared" si="6"/>
        <v>1.9846867888001058</v>
      </c>
      <c r="G24" s="26">
        <f t="shared" si="7"/>
        <v>1.7986224023500956</v>
      </c>
      <c r="H24" s="25"/>
      <c r="I24" s="24">
        <v>37.5</v>
      </c>
      <c r="J24" s="26">
        <f t="shared" si="8"/>
        <v>0</v>
      </c>
      <c r="K24" s="26">
        <f t="shared" si="9"/>
        <v>0.69293722232021626</v>
      </c>
      <c r="L24" s="26">
        <f t="shared" si="10"/>
        <v>0.3635080510532282</v>
      </c>
      <c r="M24" s="26">
        <f t="shared" si="11"/>
        <v>0.32942917126698806</v>
      </c>
      <c r="N24" s="25"/>
      <c r="O24" s="24">
        <v>67.5</v>
      </c>
      <c r="P24" s="26">
        <f t="shared" si="0"/>
        <v>0</v>
      </c>
      <c r="Q24" s="26">
        <f t="shared" si="1"/>
        <v>0.22024125783587487</v>
      </c>
      <c r="R24" s="26">
        <f t="shared" si="2"/>
        <v>0.11553639755324584</v>
      </c>
      <c r="S24" s="26">
        <f t="shared" si="3"/>
        <v>0.10470486028262903</v>
      </c>
    </row>
    <row r="25" spans="1:19">
      <c r="A25" s="15"/>
      <c r="B25" s="22"/>
      <c r="C25" s="24">
        <v>8.5</v>
      </c>
      <c r="D25" s="26">
        <f t="shared" si="4"/>
        <v>0</v>
      </c>
      <c r="E25" s="26">
        <f t="shared" si="5"/>
        <v>3.5577508806339075</v>
      </c>
      <c r="F25" s="26">
        <f t="shared" si="6"/>
        <v>1.8663611177095909</v>
      </c>
      <c r="G25" s="26">
        <f t="shared" si="7"/>
        <v>1.6913897629243166</v>
      </c>
      <c r="H25" s="25"/>
      <c r="I25" s="24">
        <v>38</v>
      </c>
      <c r="J25" s="26">
        <f t="shared" si="8"/>
        <v>0</v>
      </c>
      <c r="K25" s="26">
        <f t="shared" si="9"/>
        <v>0.6805570378132475</v>
      </c>
      <c r="L25" s="26">
        <f t="shared" si="10"/>
        <v>0.35701352803317904</v>
      </c>
      <c r="M25" s="26">
        <f t="shared" si="11"/>
        <v>0.32354350978006846</v>
      </c>
      <c r="N25" s="25"/>
      <c r="O25" s="24">
        <v>68</v>
      </c>
      <c r="P25" s="26">
        <f t="shared" si="0"/>
        <v>0</v>
      </c>
      <c r="Q25" s="26">
        <f t="shared" si="1"/>
        <v>0.21482455491514343</v>
      </c>
      <c r="R25" s="26">
        <f t="shared" si="2"/>
        <v>0.11269484848007524</v>
      </c>
      <c r="S25" s="26">
        <f t="shared" si="3"/>
        <v>0.10212970643506819</v>
      </c>
    </row>
    <row r="26" spans="1:19">
      <c r="A26" s="15"/>
      <c r="B26" s="22"/>
      <c r="C26" s="24">
        <v>9</v>
      </c>
      <c r="D26" s="26">
        <f t="shared" si="4"/>
        <v>0</v>
      </c>
      <c r="E26" s="26">
        <f t="shared" si="5"/>
        <v>3.3570812295196681</v>
      </c>
      <c r="F26" s="26">
        <f t="shared" si="6"/>
        <v>1.7610917925349081</v>
      </c>
      <c r="G26" s="26">
        <f t="shared" si="7"/>
        <v>1.59598943698476</v>
      </c>
      <c r="H26" s="25"/>
      <c r="I26" s="24">
        <v>38.5</v>
      </c>
      <c r="J26" s="26">
        <f t="shared" si="8"/>
        <v>0</v>
      </c>
      <c r="K26" s="26">
        <f t="shared" si="9"/>
        <v>0.66845036855875206</v>
      </c>
      <c r="L26" s="26">
        <f t="shared" si="10"/>
        <v>0.3506624884242634</v>
      </c>
      <c r="M26" s="26">
        <f t="shared" si="11"/>
        <v>0.31778788013448867</v>
      </c>
      <c r="N26" s="25"/>
      <c r="O26" s="24">
        <v>68.5</v>
      </c>
      <c r="P26" s="26">
        <f t="shared" si="0"/>
        <v>0</v>
      </c>
      <c r="Q26" s="26">
        <f t="shared" si="1"/>
        <v>0.20944591511472382</v>
      </c>
      <c r="R26" s="26">
        <f t="shared" si="2"/>
        <v>0.1098732669454289</v>
      </c>
      <c r="S26" s="26">
        <f t="shared" si="3"/>
        <v>9.9572648169294925E-2</v>
      </c>
    </row>
    <row r="27" spans="1:19">
      <c r="A27" s="15"/>
      <c r="B27" s="23"/>
      <c r="C27" s="24">
        <v>9.5</v>
      </c>
      <c r="D27" s="26">
        <f t="shared" si="4"/>
        <v>0</v>
      </c>
      <c r="E27" s="26">
        <f t="shared" si="5"/>
        <v>3.1773702739556233</v>
      </c>
      <c r="F27" s="26">
        <f t="shared" si="6"/>
        <v>1.6668171928947533</v>
      </c>
      <c r="G27" s="26">
        <f t="shared" si="7"/>
        <v>1.5105530810608701</v>
      </c>
      <c r="H27" s="25"/>
      <c r="I27" s="24">
        <v>39</v>
      </c>
      <c r="J27" s="26">
        <f t="shared" si="8"/>
        <v>0</v>
      </c>
      <c r="K27" s="26">
        <f t="shared" si="9"/>
        <v>0.65660646526162847</v>
      </c>
      <c r="L27" s="26">
        <f t="shared" si="10"/>
        <v>0.34444929325200185</v>
      </c>
      <c r="M27" s="26">
        <f t="shared" si="11"/>
        <v>0.31215717200962662</v>
      </c>
      <c r="N27" s="25"/>
      <c r="O27" s="24">
        <v>69</v>
      </c>
      <c r="P27" s="26">
        <f t="shared" si="0"/>
        <v>0</v>
      </c>
      <c r="Q27" s="26">
        <f t="shared" si="1"/>
        <v>0.20410412790396298</v>
      </c>
      <c r="R27" s="26">
        <f t="shared" si="2"/>
        <v>0.10707101791683304</v>
      </c>
      <c r="S27" s="26">
        <f t="shared" si="3"/>
        <v>9.703310998712994E-2</v>
      </c>
    </row>
    <row r="28" spans="1:19">
      <c r="A28" s="15"/>
      <c r="B28" s="22"/>
      <c r="C28" s="24">
        <v>10</v>
      </c>
      <c r="D28" s="26">
        <f t="shared" si="4"/>
        <v>0</v>
      </c>
      <c r="E28" s="26">
        <f t="shared" si="5"/>
        <v>3.0154740331010093</v>
      </c>
      <c r="F28" s="26">
        <f t="shared" si="6"/>
        <v>1.581888017364464</v>
      </c>
      <c r="G28" s="26">
        <f t="shared" si="7"/>
        <v>1.4335860157365452</v>
      </c>
      <c r="H28" s="25"/>
      <c r="I28" s="24">
        <v>39.5</v>
      </c>
      <c r="J28" s="26">
        <f t="shared" si="8"/>
        <v>0</v>
      </c>
      <c r="K28" s="26">
        <f t="shared" si="9"/>
        <v>0.64501511859649585</v>
      </c>
      <c r="L28" s="26">
        <f t="shared" si="10"/>
        <v>0.33836858680471915</v>
      </c>
      <c r="M28" s="26">
        <f t="shared" si="11"/>
        <v>0.3066465317917767</v>
      </c>
      <c r="N28" s="25"/>
      <c r="O28" s="24">
        <v>69.5</v>
      </c>
      <c r="P28" s="26">
        <f t="shared" si="0"/>
        <v>0</v>
      </c>
      <c r="Q28" s="26">
        <f t="shared" si="1"/>
        <v>0.19879801043579964</v>
      </c>
      <c r="R28" s="26">
        <f t="shared" si="2"/>
        <v>0.1042874808843539</v>
      </c>
      <c r="S28" s="26">
        <f t="shared" si="3"/>
        <v>9.4510529551445746E-2</v>
      </c>
    </row>
    <row r="29" spans="1:19">
      <c r="A29" s="15"/>
      <c r="B29" s="22"/>
      <c r="C29" s="24">
        <v>10.5</v>
      </c>
      <c r="D29" s="26">
        <f t="shared" si="4"/>
        <v>0</v>
      </c>
      <c r="E29" s="26">
        <f t="shared" si="5"/>
        <v>2.8688473702769763</v>
      </c>
      <c r="F29" s="26">
        <f t="shared" si="6"/>
        <v>1.5049691122764466</v>
      </c>
      <c r="G29" s="26">
        <f t="shared" si="7"/>
        <v>1.3638782580005298</v>
      </c>
      <c r="H29" s="25"/>
      <c r="I29" s="24">
        <v>40</v>
      </c>
      <c r="J29" s="26">
        <f t="shared" si="8"/>
        <v>0</v>
      </c>
      <c r="K29" s="26">
        <f t="shared" si="9"/>
        <v>0.63366662539879293</v>
      </c>
      <c r="L29" s="26">
        <f t="shared" si="10"/>
        <v>0.33241527889772743</v>
      </c>
      <c r="M29" s="26">
        <f t="shared" si="11"/>
        <v>0.3012513465010655</v>
      </c>
      <c r="N29" s="25"/>
      <c r="O29" s="24">
        <v>70</v>
      </c>
      <c r="P29" s="26">
        <f t="shared" si="0"/>
        <v>0</v>
      </c>
      <c r="Q29" s="26">
        <f t="shared" si="1"/>
        <v>0.19352640640337779</v>
      </c>
      <c r="R29" s="26">
        <f t="shared" si="2"/>
        <v>0.10152204926078835</v>
      </c>
      <c r="S29" s="26">
        <f t="shared" si="3"/>
        <v>9.2004357142589435E-2</v>
      </c>
    </row>
    <row r="30" spans="1:19">
      <c r="A30" s="15"/>
      <c r="B30" s="22"/>
      <c r="C30" s="24">
        <v>11</v>
      </c>
      <c r="D30" s="26">
        <f t="shared" si="4"/>
        <v>0</v>
      </c>
      <c r="E30" s="26">
        <f t="shared" si="5"/>
        <v>2.735407891983352</v>
      </c>
      <c r="F30" s="26">
        <f t="shared" si="6"/>
        <v>1.43496807448307</v>
      </c>
      <c r="G30" s="26">
        <f t="shared" si="7"/>
        <v>1.300439817500282</v>
      </c>
      <c r="H30" s="25"/>
      <c r="I30" s="24">
        <v>40.5</v>
      </c>
      <c r="J30" s="26">
        <f t="shared" si="8"/>
        <v>0</v>
      </c>
      <c r="K30" s="26">
        <f t="shared" si="9"/>
        <v>0.62255175735878732</v>
      </c>
      <c r="L30" s="26">
        <f t="shared" si="10"/>
        <v>0.32658452845051139</v>
      </c>
      <c r="M30" s="26">
        <f t="shared" si="11"/>
        <v>0.29596722890827593</v>
      </c>
      <c r="N30" s="25"/>
      <c r="O30" s="24">
        <v>70.5</v>
      </c>
      <c r="P30" s="26">
        <f t="shared" si="0"/>
        <v>0</v>
      </c>
      <c r="Q30" s="26">
        <f t="shared" si="1"/>
        <v>0.18828818494107175</v>
      </c>
      <c r="R30" s="26">
        <f t="shared" si="2"/>
        <v>9.8774129805152378E-2</v>
      </c>
      <c r="S30" s="26">
        <f t="shared" si="3"/>
        <v>8.9514055135919368E-2</v>
      </c>
    </row>
    <row r="31" spans="1:19">
      <c r="A31" s="15"/>
      <c r="B31" s="22"/>
      <c r="C31" s="24">
        <v>11.5</v>
      </c>
      <c r="D31" s="26">
        <f t="shared" si="4"/>
        <v>0</v>
      </c>
      <c r="E31" s="26">
        <f t="shared" si="5"/>
        <v>2.6134353515177922</v>
      </c>
      <c r="F31" s="26">
        <f t="shared" si="6"/>
        <v>1.3709824794847434</v>
      </c>
      <c r="G31" s="26">
        <f t="shared" si="7"/>
        <v>1.2424528720330488</v>
      </c>
      <c r="H31" s="25"/>
      <c r="I31" s="24">
        <v>41</v>
      </c>
      <c r="J31" s="26">
        <f t="shared" si="8"/>
        <v>0</v>
      </c>
      <c r="K31" s="26">
        <f t="shared" si="9"/>
        <v>0.61166173200480367</v>
      </c>
      <c r="L31" s="26">
        <f t="shared" si="10"/>
        <v>0.32087172826481508</v>
      </c>
      <c r="M31" s="26">
        <f t="shared" si="11"/>
        <v>0.29079000373998859</v>
      </c>
      <c r="N31" s="25"/>
      <c r="O31" s="24">
        <v>71</v>
      </c>
      <c r="P31" s="26">
        <f t="shared" si="0"/>
        <v>0</v>
      </c>
      <c r="Q31" s="26">
        <f t="shared" si="1"/>
        <v>0.18308223956760139</v>
      </c>
      <c r="R31" s="26">
        <f t="shared" si="2"/>
        <v>9.6043142068249904E-2</v>
      </c>
      <c r="S31" s="26">
        <f t="shared" si="3"/>
        <v>8.7039097499351487E-2</v>
      </c>
    </row>
    <row r="32" spans="1:19">
      <c r="A32" s="15"/>
      <c r="B32" s="22"/>
      <c r="C32" s="24">
        <v>12</v>
      </c>
      <c r="D32" s="26">
        <f t="shared" si="4"/>
        <v>0</v>
      </c>
      <c r="E32" s="26">
        <f t="shared" si="5"/>
        <v>2.50149620168827</v>
      </c>
      <c r="F32" s="26">
        <f t="shared" si="6"/>
        <v>1.3122603025249941</v>
      </c>
      <c r="G32" s="26">
        <f t="shared" si="7"/>
        <v>1.1892358991632759</v>
      </c>
      <c r="H32" s="25"/>
      <c r="I32" s="24">
        <v>41.5</v>
      </c>
      <c r="J32" s="26">
        <f t="shared" si="8"/>
        <v>0</v>
      </c>
      <c r="K32" s="26">
        <f t="shared" si="9"/>
        <v>0.60098818578256752</v>
      </c>
      <c r="L32" s="26">
        <f t="shared" si="10"/>
        <v>0.3152724909023305</v>
      </c>
      <c r="M32" s="26">
        <f t="shared" si="11"/>
        <v>0.28571569488023701</v>
      </c>
      <c r="N32" s="25"/>
      <c r="O32" s="24">
        <v>71.5</v>
      </c>
      <c r="P32" s="26">
        <f t="shared" si="0"/>
        <v>0</v>
      </c>
      <c r="Q32" s="26">
        <f t="shared" si="1"/>
        <v>0.1779074871690382</v>
      </c>
      <c r="R32" s="26">
        <f t="shared" si="2"/>
        <v>9.3328517859167584E-2</v>
      </c>
      <c r="S32" s="26">
        <f t="shared" si="3"/>
        <v>8.4578969309870619E-2</v>
      </c>
    </row>
    <row r="33" spans="1:19">
      <c r="A33" s="15"/>
      <c r="B33" s="22"/>
      <c r="C33" s="24">
        <v>12.5</v>
      </c>
      <c r="D33" s="26">
        <f t="shared" si="4"/>
        <v>0</v>
      </c>
      <c r="E33" s="26">
        <f t="shared" si="5"/>
        <v>2.3983862548727521</v>
      </c>
      <c r="F33" s="26">
        <f t="shared" si="6"/>
        <v>1.2581698386217715</v>
      </c>
      <c r="G33" s="26">
        <f t="shared" si="7"/>
        <v>1.1402164162509807</v>
      </c>
      <c r="H33" s="25"/>
      <c r="I33" s="24">
        <v>42</v>
      </c>
      <c r="J33" s="26">
        <f t="shared" si="8"/>
        <v>0</v>
      </c>
      <c r="K33" s="26">
        <f t="shared" si="9"/>
        <v>0.59052314905595582</v>
      </c>
      <c r="L33" s="26">
        <f t="shared" si="10"/>
        <v>0.30978263557033747</v>
      </c>
      <c r="M33" s="26">
        <f t="shared" si="11"/>
        <v>0.28074051348561835</v>
      </c>
      <c r="N33" s="25"/>
      <c r="O33" s="24">
        <v>72</v>
      </c>
      <c r="P33" s="26">
        <f t="shared" si="0"/>
        <v>0</v>
      </c>
      <c r="Q33" s="26">
        <f t="shared" si="1"/>
        <v>0.17276286701961899</v>
      </c>
      <c r="R33" s="26">
        <f t="shared" si="2"/>
        <v>9.0629700731603396E-2</v>
      </c>
      <c r="S33" s="26">
        <f t="shared" si="3"/>
        <v>8.2133166288015591E-2</v>
      </c>
    </row>
    <row r="34" spans="1:19">
      <c r="A34" s="15"/>
      <c r="B34" s="22"/>
      <c r="C34" s="24">
        <v>13</v>
      </c>
      <c r="D34" s="26">
        <f t="shared" si="4"/>
        <v>0</v>
      </c>
      <c r="E34" s="26">
        <f t="shared" si="5"/>
        <v>2.3030865753710352</v>
      </c>
      <c r="F34" s="26">
        <f t="shared" si="6"/>
        <v>1.2081765641290676</v>
      </c>
      <c r="G34" s="26">
        <f t="shared" si="7"/>
        <v>1.0949100112419676</v>
      </c>
      <c r="H34" s="25"/>
      <c r="I34" s="24">
        <v>42.5</v>
      </c>
      <c r="J34" s="26">
        <f t="shared" si="8"/>
        <v>0</v>
      </c>
      <c r="K34" s="26">
        <f t="shared" si="9"/>
        <v>0.5802590228708826</v>
      </c>
      <c r="L34" s="26">
        <f t="shared" si="10"/>
        <v>0.30439817593226626</v>
      </c>
      <c r="M34" s="26">
        <f t="shared" si="11"/>
        <v>0.27586084693861634</v>
      </c>
      <c r="N34" s="25"/>
      <c r="O34" s="24">
        <v>72.5</v>
      </c>
      <c r="P34" s="26">
        <f t="shared" si="0"/>
        <v>0</v>
      </c>
      <c r="Q34" s="26">
        <f t="shared" si="1"/>
        <v>0.167647339838397</v>
      </c>
      <c r="R34" s="26">
        <f t="shared" si="2"/>
        <v>8.7946145488995139E-2</v>
      </c>
      <c r="S34" s="26">
        <f t="shared" si="3"/>
        <v>7.9701194349401858E-2</v>
      </c>
    </row>
    <row r="35" spans="1:19">
      <c r="A35" s="15"/>
      <c r="B35" s="22"/>
      <c r="C35" s="24">
        <v>13.5</v>
      </c>
      <c r="D35" s="26">
        <f t="shared" si="4"/>
        <v>0</v>
      </c>
      <c r="E35" s="26">
        <f t="shared" si="5"/>
        <v>2.2147291734544639</v>
      </c>
      <c r="F35" s="26">
        <f t="shared" si="6"/>
        <v>1.1618251401728337</v>
      </c>
      <c r="G35" s="26">
        <f t="shared" si="7"/>
        <v>1.0529040332816302</v>
      </c>
      <c r="H35" s="25"/>
      <c r="I35" s="24">
        <v>43</v>
      </c>
      <c r="J35" s="26">
        <f t="shared" si="8"/>
        <v>0</v>
      </c>
      <c r="K35" s="26">
        <f t="shared" si="9"/>
        <v>0.57018855733877716</v>
      </c>
      <c r="L35" s="26">
        <f t="shared" si="10"/>
        <v>0.29911530876788311</v>
      </c>
      <c r="M35" s="26">
        <f t="shared" si="11"/>
        <v>0.27107324857089404</v>
      </c>
      <c r="N35" s="25"/>
      <c r="O35" s="24">
        <v>73</v>
      </c>
      <c r="P35" s="26">
        <f t="shared" si="0"/>
        <v>0</v>
      </c>
      <c r="Q35" s="26">
        <f t="shared" si="1"/>
        <v>0.16255988687986092</v>
      </c>
      <c r="R35" s="26">
        <f t="shared" si="2"/>
        <v>8.527731770746802E-2</v>
      </c>
      <c r="S35" s="26">
        <f t="shared" si="3"/>
        <v>7.7282569172392901E-2</v>
      </c>
    </row>
    <row r="36" spans="1:19">
      <c r="A36" s="15"/>
      <c r="B36" s="22"/>
      <c r="C36" s="24">
        <v>14</v>
      </c>
      <c r="D36" s="26">
        <f t="shared" si="4"/>
        <v>0</v>
      </c>
      <c r="E36" s="26">
        <f t="shared" si="5"/>
        <v>2.1325700506890395</v>
      </c>
      <c r="F36" s="26">
        <f t="shared" si="6"/>
        <v>1.1187252724926109</v>
      </c>
      <c r="G36" s="26">
        <f t="shared" si="7"/>
        <v>1.0138447781964286</v>
      </c>
      <c r="H36" s="25"/>
      <c r="I36" s="24">
        <v>43.5</v>
      </c>
      <c r="J36" s="26">
        <f t="shared" si="8"/>
        <v>0</v>
      </c>
      <c r="K36" s="26">
        <f t="shared" si="9"/>
        <v>0.56030483150930244</v>
      </c>
      <c r="L36" s="26">
        <f t="shared" si="10"/>
        <v>0.29393040341471605</v>
      </c>
      <c r="M36" s="26">
        <f t="shared" si="11"/>
        <v>0.26637442809458639</v>
      </c>
      <c r="N36" s="25"/>
      <c r="O36" s="24">
        <v>73.5</v>
      </c>
      <c r="P36" s="26">
        <f t="shared" si="0"/>
        <v>0</v>
      </c>
      <c r="Q36" s="26">
        <f t="shared" si="1"/>
        <v>0.15749950905674795</v>
      </c>
      <c r="R36" s="26">
        <f t="shared" si="2"/>
        <v>8.2622693275671039E-2</v>
      </c>
      <c r="S36" s="26">
        <f t="shared" si="3"/>
        <v>7.4876815781076911E-2</v>
      </c>
    </row>
    <row r="37" spans="1:19">
      <c r="A37" s="15"/>
      <c r="B37" s="22"/>
      <c r="C37" s="24">
        <v>14.5</v>
      </c>
      <c r="D37" s="26">
        <f t="shared" si="4"/>
        <v>0</v>
      </c>
      <c r="E37" s="26">
        <f t="shared" si="5"/>
        <v>2.0559678220866058</v>
      </c>
      <c r="F37" s="26">
        <f t="shared" si="6"/>
        <v>1.0785404968323178</v>
      </c>
      <c r="G37" s="26">
        <f t="shared" si="7"/>
        <v>0.97742732525428799</v>
      </c>
      <c r="H37" s="25"/>
      <c r="I37" s="24">
        <v>44</v>
      </c>
      <c r="J37" s="26">
        <f t="shared" si="8"/>
        <v>0</v>
      </c>
      <c r="K37" s="26">
        <f t="shared" si="9"/>
        <v>0.55060123461381649</v>
      </c>
      <c r="L37" s="26">
        <f t="shared" si="10"/>
        <v>0.28883999192855953</v>
      </c>
      <c r="M37" s="26">
        <f t="shared" si="11"/>
        <v>0.26176124268525697</v>
      </c>
      <c r="N37" s="25"/>
      <c r="O37" s="24">
        <v>74</v>
      </c>
      <c r="P37" s="26">
        <f t="shared" si="0"/>
        <v>0</v>
      </c>
      <c r="Q37" s="26">
        <f t="shared" si="1"/>
        <v>0.15246522609336727</v>
      </c>
      <c r="R37" s="26">
        <f t="shared" si="2"/>
        <v>7.998175795061889E-2</v>
      </c>
      <c r="S37" s="26">
        <f t="shared" si="3"/>
        <v>7.2483468142748378E-2</v>
      </c>
    </row>
    <row r="38" spans="1:19">
      <c r="A38" s="15"/>
      <c r="B38" s="22"/>
      <c r="C38" s="24">
        <v>15</v>
      </c>
      <c r="D38" s="26">
        <f t="shared" si="4"/>
        <v>0</v>
      </c>
      <c r="E38" s="26">
        <f t="shared" si="5"/>
        <v>1.9843666138242106</v>
      </c>
      <c r="F38" s="26">
        <f t="shared" si="6"/>
        <v>1.040979207252045</v>
      </c>
      <c r="G38" s="26">
        <f t="shared" si="7"/>
        <v>0.94338740657216569</v>
      </c>
      <c r="H38" s="25"/>
      <c r="I38" s="24">
        <v>44.5</v>
      </c>
      <c r="J38" s="26">
        <f t="shared" si="8"/>
        <v>0</v>
      </c>
      <c r="K38" s="26">
        <f t="shared" si="9"/>
        <v>0.54107144857172773</v>
      </c>
      <c r="L38" s="26">
        <f t="shared" si="10"/>
        <v>0.28384075990648011</v>
      </c>
      <c r="M38" s="26">
        <f t="shared" si="11"/>
        <v>0.25723068866524762</v>
      </c>
      <c r="N38" s="25"/>
      <c r="O38" s="24">
        <v>74.5</v>
      </c>
      <c r="P38" s="26">
        <f t="shared" si="0"/>
        <v>0</v>
      </c>
      <c r="Q38" s="26">
        <f t="shared" si="1"/>
        <v>0.1474560757078355</v>
      </c>
      <c r="R38" s="26">
        <f t="shared" si="2"/>
        <v>7.7354006928700592E-2</v>
      </c>
      <c r="S38" s="26">
        <f t="shared" si="3"/>
        <v>7.0102068779134913E-2</v>
      </c>
    </row>
    <row r="39" spans="1:19">
      <c r="A39" s="15"/>
      <c r="B39" s="22"/>
      <c r="C39" s="24">
        <v>15.5</v>
      </c>
      <c r="D39" s="26">
        <f t="shared" si="4"/>
        <v>0</v>
      </c>
      <c r="E39" s="26">
        <f t="shared" si="5"/>
        <v>1.9172822710807433</v>
      </c>
      <c r="F39" s="26">
        <f t="shared" si="6"/>
        <v>1.0057874208948161</v>
      </c>
      <c r="G39" s="26">
        <f t="shared" si="7"/>
        <v>0.91149485018592724</v>
      </c>
      <c r="H39" s="25"/>
      <c r="I39" s="24">
        <v>45</v>
      </c>
      <c r="J39" s="26">
        <f t="shared" si="8"/>
        <v>0</v>
      </c>
      <c r="K39" s="26">
        <f t="shared" si="9"/>
        <v>0.53170943166147888</v>
      </c>
      <c r="L39" s="26">
        <f t="shared" si="10"/>
        <v>0.27892953792077579</v>
      </c>
      <c r="M39" s="26">
        <f t="shared" si="11"/>
        <v>0.25277989374070309</v>
      </c>
      <c r="N39" s="25"/>
      <c r="O39" s="24">
        <v>75</v>
      </c>
      <c r="P39" s="26">
        <f t="shared" si="0"/>
        <v>0</v>
      </c>
      <c r="Q39" s="26">
        <f t="shared" si="1"/>
        <v>0.14247111282170444</v>
      </c>
      <c r="R39" s="26">
        <f t="shared" si="2"/>
        <v>7.4738944431058066E-2</v>
      </c>
      <c r="S39" s="26">
        <f t="shared" si="3"/>
        <v>6.7732168390646372E-2</v>
      </c>
    </row>
    <row r="40" spans="1:19">
      <c r="A40" s="15"/>
      <c r="B40" s="22"/>
      <c r="C40" s="24">
        <v>16</v>
      </c>
      <c r="D40" s="26">
        <f t="shared" si="4"/>
        <v>0</v>
      </c>
      <c r="E40" s="26">
        <f t="shared" si="5"/>
        <v>1.8542911519026817</v>
      </c>
      <c r="F40" s="26">
        <f t="shared" si="6"/>
        <v>0.97274289935878389</v>
      </c>
      <c r="G40" s="26">
        <f t="shared" si="7"/>
        <v>0.88154825254389779</v>
      </c>
      <c r="H40" s="25"/>
      <c r="I40" s="24">
        <v>45.5</v>
      </c>
      <c r="J40" s="26">
        <f t="shared" si="8"/>
        <v>0</v>
      </c>
      <c r="K40" s="26">
        <f t="shared" si="9"/>
        <v>0.52250940326653428</v>
      </c>
      <c r="L40" s="26">
        <f t="shared" si="10"/>
        <v>0.27410329351687041</v>
      </c>
      <c r="M40" s="26">
        <f t="shared" si="11"/>
        <v>0.24840610974966387</v>
      </c>
      <c r="N40" s="25"/>
      <c r="O40" s="24">
        <v>75.5</v>
      </c>
      <c r="P40" s="26">
        <f t="shared" si="0"/>
        <v>0</v>
      </c>
      <c r="Q40" s="26">
        <f t="shared" si="1"/>
        <v>0.137509408795535</v>
      </c>
      <c r="R40" s="26">
        <f t="shared" si="2"/>
        <v>7.2136083302575732E-2</v>
      </c>
      <c r="S40" s="26">
        <f t="shared" si="3"/>
        <v>6.5373325492959267E-2</v>
      </c>
    </row>
    <row r="41" spans="1:19">
      <c r="A41" s="15"/>
      <c r="B41" s="22"/>
      <c r="C41" s="24">
        <v>16.5</v>
      </c>
      <c r="D41" s="26">
        <f t="shared" si="4"/>
        <v>0</v>
      </c>
      <c r="E41" s="26">
        <f t="shared" si="5"/>
        <v>1.7950209585472987</v>
      </c>
      <c r="F41" s="26">
        <f t="shared" si="6"/>
        <v>0.94165033891005845</v>
      </c>
      <c r="G41" s="26">
        <f t="shared" si="7"/>
        <v>0.85337061963724026</v>
      </c>
      <c r="H41" s="25"/>
      <c r="I41" s="24">
        <v>46</v>
      </c>
      <c r="J41" s="26">
        <f t="shared" si="8"/>
        <v>0</v>
      </c>
      <c r="K41" s="26">
        <f t="shared" si="9"/>
        <v>0.51346582961453913</v>
      </c>
      <c r="L41" s="26">
        <f t="shared" si="10"/>
        <v>0.26935912373221726</v>
      </c>
      <c r="M41" s="26">
        <f t="shared" si="11"/>
        <v>0.24410670588232186</v>
      </c>
      <c r="N41" s="25"/>
      <c r="O41" s="24">
        <v>76</v>
      </c>
      <c r="P41" s="26">
        <f t="shared" si="0"/>
        <v>0</v>
      </c>
      <c r="Q41" s="26">
        <f t="shared" si="1"/>
        <v>0.13257005068903926</v>
      </c>
      <c r="R41" s="26">
        <f t="shared" si="2"/>
        <v>6.9544944623758292E-2</v>
      </c>
      <c r="S41" s="26">
        <f t="shared" si="3"/>
        <v>6.3025106065280972E-2</v>
      </c>
    </row>
    <row r="42" spans="1:19">
      <c r="B42" s="23"/>
      <c r="C42" s="24">
        <v>17</v>
      </c>
      <c r="D42" s="26">
        <f t="shared" si="4"/>
        <v>0</v>
      </c>
      <c r="E42" s="26">
        <f t="shared" si="5"/>
        <v>1.7391431868226619</v>
      </c>
      <c r="F42" s="26">
        <f t="shared" si="6"/>
        <v>0.91233740948074071</v>
      </c>
      <c r="G42" s="26">
        <f t="shared" si="7"/>
        <v>0.82680577734192118</v>
      </c>
      <c r="H42" s="25"/>
      <c r="I42" s="24">
        <v>46.5</v>
      </c>
      <c r="J42" s="26">
        <f t="shared" si="8"/>
        <v>0</v>
      </c>
      <c r="K42" s="26">
        <f t="shared" si="9"/>
        <v>0.50457341043485027</v>
      </c>
      <c r="L42" s="26">
        <f t="shared" si="10"/>
        <v>0.26469424809697062</v>
      </c>
      <c r="M42" s="26">
        <f t="shared" si="11"/>
        <v>0.23987916233787965</v>
      </c>
      <c r="N42" s="25"/>
      <c r="O42" s="24">
        <v>76.5</v>
      </c>
      <c r="P42" s="26">
        <f t="shared" si="0"/>
        <v>0</v>
      </c>
      <c r="Q42" s="26">
        <f t="shared" si="1"/>
        <v>0.1276521405444816</v>
      </c>
      <c r="R42" s="26">
        <f t="shared" si="2"/>
        <v>6.6965057334810021E-2</v>
      </c>
      <c r="S42" s="26">
        <f t="shared" si="3"/>
        <v>6.0687083209671575E-2</v>
      </c>
    </row>
    <row r="43" spans="1:19">
      <c r="B43" s="22"/>
      <c r="C43" s="24">
        <v>17.5</v>
      </c>
      <c r="D43" s="26">
        <f t="shared" si="4"/>
        <v>0</v>
      </c>
      <c r="E43" s="26">
        <f t="shared" si="5"/>
        <v>1.686366869825044</v>
      </c>
      <c r="F43" s="26">
        <f t="shared" si="6"/>
        <v>0.88465147269510502</v>
      </c>
      <c r="G43" s="26">
        <f t="shared" si="7"/>
        <v>0.801715397129939</v>
      </c>
      <c r="H43" s="25"/>
      <c r="I43" s="24">
        <v>47</v>
      </c>
      <c r="J43" s="26">
        <f t="shared" si="8"/>
        <v>0</v>
      </c>
      <c r="K43" s="26">
        <f t="shared" si="9"/>
        <v>0.49582706646601099</v>
      </c>
      <c r="L43" s="26">
        <f t="shared" si="10"/>
        <v>0.26010600208053036</v>
      </c>
      <c r="M43" s="26">
        <f t="shared" si="11"/>
        <v>0.23572106438548063</v>
      </c>
      <c r="N43" s="25"/>
      <c r="O43" s="24">
        <v>77</v>
      </c>
      <c r="P43" s="26">
        <f t="shared" si="0"/>
        <v>0</v>
      </c>
      <c r="Q43" s="26">
        <f t="shared" si="1"/>
        <v>0.12275479469208678</v>
      </c>
      <c r="R43" s="26">
        <f t="shared" si="2"/>
        <v>6.4395957871258638E-2</v>
      </c>
      <c r="S43" s="26">
        <f t="shared" si="3"/>
        <v>5.8358836820828139E-2</v>
      </c>
    </row>
    <row r="44" spans="1:19">
      <c r="B44" s="22"/>
      <c r="C44" s="24">
        <v>18</v>
      </c>
      <c r="D44" s="26">
        <f t="shared" si="4"/>
        <v>0</v>
      </c>
      <c r="E44" s="26">
        <f t="shared" si="5"/>
        <v>1.6364333643853439</v>
      </c>
      <c r="F44" s="26">
        <f t="shared" si="6"/>
        <v>0.85845684689067214</v>
      </c>
      <c r="G44" s="26">
        <f t="shared" si="7"/>
        <v>0.77797651749467178</v>
      </c>
      <c r="H44" s="25"/>
      <c r="I44" s="24">
        <v>47.5</v>
      </c>
      <c r="J44" s="26">
        <f t="shared" si="8"/>
        <v>0</v>
      </c>
      <c r="K44" s="26">
        <f t="shared" si="9"/>
        <v>0.48722192775049983</v>
      </c>
      <c r="L44" s="26">
        <f t="shared" si="10"/>
        <v>0.2555918309510819</v>
      </c>
      <c r="M44" s="26">
        <f t="shared" si="11"/>
        <v>0.23163009679941793</v>
      </c>
      <c r="N44" s="25"/>
      <c r="O44" s="24">
        <v>77.5</v>
      </c>
      <c r="P44" s="26">
        <f t="shared" si="0"/>
        <v>0</v>
      </c>
      <c r="Q44" s="26">
        <f t="shared" si="1"/>
        <v>0.11787714307626086</v>
      </c>
      <c r="R44" s="26">
        <f t="shared" si="2"/>
        <v>6.183718981049751E-2</v>
      </c>
      <c r="S44" s="26">
        <f t="shared" si="3"/>
        <v>5.6039953265763352E-2</v>
      </c>
    </row>
    <row r="45" spans="1:19">
      <c r="B45" s="22"/>
      <c r="C45" s="24">
        <v>18.5</v>
      </c>
      <c r="D45" s="26">
        <f t="shared" si="4"/>
        <v>0</v>
      </c>
      <c r="E45" s="26">
        <f t="shared" si="5"/>
        <v>1.5891119829552316</v>
      </c>
      <c r="F45" s="26">
        <f t="shared" si="6"/>
        <v>0.83363251564864616</v>
      </c>
      <c r="G45" s="26">
        <f t="shared" si="7"/>
        <v>0.75547946730658544</v>
      </c>
      <c r="H45" s="25"/>
      <c r="I45" s="24">
        <v>48</v>
      </c>
      <c r="J45" s="26">
        <f t="shared" si="8"/>
        <v>0</v>
      </c>
      <c r="K45" s="26">
        <f t="shared" si="9"/>
        <v>0.47875332265930148</v>
      </c>
      <c r="L45" s="26">
        <f t="shared" si="10"/>
        <v>0.25114928401799425</v>
      </c>
      <c r="M45" s="26">
        <f t="shared" si="11"/>
        <v>0.22760403864130724</v>
      </c>
      <c r="N45" s="25"/>
      <c r="O45" s="24">
        <v>78</v>
      </c>
      <c r="P45" s="26">
        <f t="shared" si="0"/>
        <v>0</v>
      </c>
      <c r="Q45" s="26">
        <f t="shared" si="1"/>
        <v>0.1130183286014856</v>
      </c>
      <c r="R45" s="26">
        <f t="shared" si="2"/>
        <v>5.9288303528648181E-2</v>
      </c>
      <c r="S45" s="26">
        <f t="shared" si="3"/>
        <v>5.3730025072837417E-2</v>
      </c>
    </row>
    <row r="46" spans="1:19">
      <c r="B46" s="22"/>
      <c r="C46" s="24">
        <v>19</v>
      </c>
      <c r="D46" s="26">
        <f t="shared" si="4"/>
        <v>0</v>
      </c>
      <c r="E46" s="26">
        <f t="shared" si="5"/>
        <v>1.5441963151940963</v>
      </c>
      <c r="F46" s="26">
        <f t="shared" si="6"/>
        <v>0.8100701981346079</v>
      </c>
      <c r="G46" s="26">
        <f t="shared" si="7"/>
        <v>0.73412611705948838</v>
      </c>
      <c r="H46" s="25"/>
      <c r="I46" s="24">
        <v>48.5</v>
      </c>
      <c r="J46" s="26">
        <f t="shared" si="8"/>
        <v>0</v>
      </c>
      <c r="K46" s="26">
        <f t="shared" si="9"/>
        <v>0.47041676759359241</v>
      </c>
      <c r="L46" s="26">
        <f t="shared" si="10"/>
        <v>0.24677600922942555</v>
      </c>
      <c r="M46" s="26">
        <f t="shared" si="11"/>
        <v>0.22364075836416686</v>
      </c>
      <c r="N46" s="25"/>
      <c r="O46" s="24">
        <v>78.5</v>
      </c>
      <c r="P46" s="26">
        <f t="shared" si="0"/>
        <v>0</v>
      </c>
      <c r="Q46" s="26">
        <f t="shared" si="1"/>
        <v>0.10817750649679632</v>
      </c>
      <c r="R46" s="26">
        <f t="shared" si="2"/>
        <v>5.6748855867171835E-2</v>
      </c>
      <c r="S46" s="26">
        <f t="shared" si="3"/>
        <v>5.1428650629624484E-2</v>
      </c>
    </row>
    <row r="47" spans="1:19">
      <c r="B47" s="22"/>
      <c r="C47" s="24">
        <v>19.5</v>
      </c>
      <c r="D47" s="26">
        <f t="shared" si="4"/>
        <v>0</v>
      </c>
      <c r="E47" s="26">
        <f t="shared" si="5"/>
        <v>1.5015011154643285</v>
      </c>
      <c r="F47" s="26">
        <f t="shared" si="6"/>
        <v>0.78767271630915592</v>
      </c>
      <c r="G47" s="26">
        <f t="shared" si="7"/>
        <v>0.7138283991551726</v>
      </c>
      <c r="H47" s="25"/>
      <c r="I47" s="24">
        <v>49</v>
      </c>
      <c r="J47" s="26">
        <f t="shared" si="8"/>
        <v>0</v>
      </c>
      <c r="K47" s="26">
        <f t="shared" si="9"/>
        <v>0.46220795731512682</v>
      </c>
      <c r="L47" s="26">
        <f t="shared" si="10"/>
        <v>0.24246974809973867</v>
      </c>
      <c r="M47" s="26">
        <f t="shared" si="11"/>
        <v>0.21973820921538814</v>
      </c>
      <c r="N47" s="25"/>
      <c r="O47" s="24">
        <v>79</v>
      </c>
      <c r="P47" s="26">
        <f t="shared" si="0"/>
        <v>0</v>
      </c>
      <c r="Q47" s="26">
        <f t="shared" si="1"/>
        <v>0.1033538436977989</v>
      </c>
      <c r="R47" s="26">
        <f t="shared" si="2"/>
        <v>5.4218409808681388E-2</v>
      </c>
      <c r="S47" s="26">
        <f t="shared" si="3"/>
        <v>4.9135433889117515E-2</v>
      </c>
    </row>
    <row r="48" spans="1:19">
      <c r="B48" s="22"/>
      <c r="C48" s="24">
        <v>20</v>
      </c>
      <c r="D48" s="26">
        <f t="shared" si="4"/>
        <v>0</v>
      </c>
      <c r="E48" s="26">
        <f t="shared" si="5"/>
        <v>1.4608596572009636</v>
      </c>
      <c r="F48" s="26">
        <f t="shared" si="6"/>
        <v>0.7663526070562432</v>
      </c>
      <c r="G48" s="26">
        <f t="shared" si="7"/>
        <v>0.69450705014472036</v>
      </c>
      <c r="H48" s="25"/>
      <c r="I48" s="24">
        <v>49.5</v>
      </c>
      <c r="J48" s="26">
        <f t="shared" si="8"/>
        <v>0</v>
      </c>
      <c r="K48" s="26">
        <f t="shared" si="9"/>
        <v>0.45412275586082601</v>
      </c>
      <c r="L48" s="26">
        <f t="shared" si="10"/>
        <v>0.23822833094338416</v>
      </c>
      <c r="M48" s="26">
        <f t="shared" si="11"/>
        <v>0.21589442491744185</v>
      </c>
      <c r="N48" s="25"/>
      <c r="O48" s="24">
        <v>79.5</v>
      </c>
      <c r="P48" s="26">
        <f t="shared" si="0"/>
        <v>0</v>
      </c>
      <c r="Q48" s="26">
        <f t="shared" si="1"/>
        <v>9.8546518245227421E-2</v>
      </c>
      <c r="R48" s="26">
        <f t="shared" si="2"/>
        <v>5.1696534161430774E-2</v>
      </c>
      <c r="S48" s="26">
        <f t="shared" si="3"/>
        <v>4.6849984083796647E-2</v>
      </c>
    </row>
    <row r="49" spans="2:19">
      <c r="B49" s="22"/>
      <c r="C49" s="24">
        <v>20.5</v>
      </c>
      <c r="D49" s="26">
        <f t="shared" si="4"/>
        <v>0</v>
      </c>
      <c r="E49" s="26">
        <f t="shared" si="5"/>
        <v>1.4221214744454069</v>
      </c>
      <c r="F49" s="26">
        <f t="shared" si="6"/>
        <v>0.74603093741398396</v>
      </c>
      <c r="G49" s="26">
        <f t="shared" si="7"/>
        <v>0.67609053703142297</v>
      </c>
      <c r="H49" s="25"/>
      <c r="I49" s="24">
        <v>50</v>
      </c>
      <c r="J49" s="26">
        <f t="shared" si="8"/>
        <v>0</v>
      </c>
      <c r="K49" s="26">
        <f t="shared" si="9"/>
        <v>0.44615718800062798</v>
      </c>
      <c r="L49" s="26">
        <f t="shared" si="10"/>
        <v>0.23404967239377206</v>
      </c>
      <c r="M49" s="26">
        <f t="shared" si="11"/>
        <v>0.21210751560685592</v>
      </c>
      <c r="N49" s="25"/>
      <c r="O49" s="24">
        <v>80</v>
      </c>
      <c r="P49" s="26">
        <f t="shared" si="0"/>
        <v>0</v>
      </c>
      <c r="Q49" s="26">
        <f t="shared" si="1"/>
        <v>9.3754718699082487E-2</v>
      </c>
      <c r="R49" s="26">
        <f t="shared" si="2"/>
        <v>4.91828032519777E-2</v>
      </c>
      <c r="S49" s="26">
        <f t="shared" si="3"/>
        <v>4.4571915447104787E-2</v>
      </c>
    </row>
    <row r="50" spans="2:19">
      <c r="B50" s="22"/>
      <c r="C50" s="24">
        <v>21</v>
      </c>
      <c r="D50" s="26">
        <f t="shared" si="4"/>
        <v>0</v>
      </c>
      <c r="E50" s="26">
        <f t="shared" si="5"/>
        <v>1.3851504260158747</v>
      </c>
      <c r="F50" s="26">
        <f t="shared" si="6"/>
        <v>0.72663628905750799</v>
      </c>
      <c r="G50" s="26">
        <f t="shared" si="7"/>
        <v>0.65851413695836669</v>
      </c>
      <c r="H50" s="25"/>
      <c r="I50" s="24">
        <v>50.5</v>
      </c>
      <c r="J50" s="26">
        <f t="shared" si="8"/>
        <v>0</v>
      </c>
      <c r="K50" s="26">
        <f t="shared" si="9"/>
        <v>0.43830743120089816</v>
      </c>
      <c r="L50" s="26">
        <f t="shared" si="10"/>
        <v>0.22993176718735642</v>
      </c>
      <c r="M50" s="26">
        <f t="shared" si="11"/>
        <v>0.20837566401354174</v>
      </c>
      <c r="N50" s="25"/>
      <c r="O50" s="24">
        <v>80.5</v>
      </c>
      <c r="P50" s="26">
        <f t="shared" si="0"/>
        <v>0</v>
      </c>
      <c r="Q50" s="26">
        <f t="shared" si="1"/>
        <v>8.8977643567430709E-2</v>
      </c>
      <c r="R50" s="26">
        <f t="shared" si="2"/>
        <v>4.667679662553742E-2</v>
      </c>
      <c r="S50" s="26">
        <f t="shared" si="3"/>
        <v>4.2300846941893289E-2</v>
      </c>
    </row>
    <row r="51" spans="2:19">
      <c r="B51" s="22"/>
      <c r="C51" s="24">
        <v>21.5</v>
      </c>
      <c r="D51" s="26">
        <f t="shared" si="4"/>
        <v>0</v>
      </c>
      <c r="E51" s="26">
        <f t="shared" si="5"/>
        <v>1.3498230297922782</v>
      </c>
      <c r="F51" s="26">
        <f t="shared" si="6"/>
        <v>0.7081038844811951</v>
      </c>
      <c r="G51" s="26">
        <f t="shared" si="7"/>
        <v>0.64171914531108309</v>
      </c>
      <c r="H51" s="25"/>
      <c r="I51" s="24">
        <v>51</v>
      </c>
      <c r="J51" s="26">
        <f t="shared" si="8"/>
        <v>0</v>
      </c>
      <c r="K51" s="26">
        <f t="shared" si="9"/>
        <v>0.43056980805865741</v>
      </c>
      <c r="L51" s="26">
        <f t="shared" si="10"/>
        <v>0.22587268619470552</v>
      </c>
      <c r="M51" s="26">
        <f t="shared" si="11"/>
        <v>0.20469712186395189</v>
      </c>
      <c r="N51" s="25"/>
      <c r="O51" s="24">
        <v>81</v>
      </c>
      <c r="P51" s="26">
        <f t="shared" si="0"/>
        <v>0</v>
      </c>
      <c r="Q51" s="26">
        <f t="shared" si="1"/>
        <v>8.4214500748980625E-2</v>
      </c>
      <c r="R51" s="26">
        <f t="shared" si="2"/>
        <v>4.4178098753563606E-2</v>
      </c>
      <c r="S51" s="26">
        <f t="shared" si="3"/>
        <v>4.0036401995417019E-2</v>
      </c>
    </row>
    <row r="52" spans="2:19">
      <c r="B52" s="22"/>
      <c r="C52" s="24">
        <v>22</v>
      </c>
      <c r="D52" s="26">
        <f t="shared" si="4"/>
        <v>0</v>
      </c>
      <c r="E52" s="26">
        <f t="shared" si="5"/>
        <v>1.3160270241427765</v>
      </c>
      <c r="F52" s="26">
        <f t="shared" si="6"/>
        <v>0.69037483233719421</v>
      </c>
      <c r="G52" s="26">
        <f t="shared" si="7"/>
        <v>0.62565219180558229</v>
      </c>
      <c r="H52" s="25"/>
      <c r="I52" s="24">
        <v>51.5</v>
      </c>
      <c r="J52" s="26">
        <f t="shared" si="8"/>
        <v>0</v>
      </c>
      <c r="K52" s="26">
        <f t="shared" si="9"/>
        <v>0.42294077917457856</v>
      </c>
      <c r="L52" s="26">
        <f t="shared" si="10"/>
        <v>0.22187057268174612</v>
      </c>
      <c r="M52" s="26">
        <f t="shared" si="11"/>
        <v>0.20107020649283244</v>
      </c>
      <c r="N52" s="25"/>
      <c r="O52" s="24">
        <v>81.5</v>
      </c>
      <c r="P52" s="26">
        <f t="shared" si="0"/>
        <v>0</v>
      </c>
      <c r="Q52" s="26">
        <f t="shared" si="1"/>
        <v>7.9464506988583719E-2</v>
      </c>
      <c r="R52" s="26">
        <f t="shared" si="2"/>
        <v>4.1686298748109488E-2</v>
      </c>
      <c r="S52" s="26">
        <f t="shared" si="3"/>
        <v>3.7778208240474231E-2</v>
      </c>
    </row>
    <row r="53" spans="2:19">
      <c r="B53" s="22"/>
      <c r="C53" s="24">
        <v>22.5</v>
      </c>
      <c r="D53" s="26">
        <f t="shared" si="4"/>
        <v>0</v>
      </c>
      <c r="E53" s="26">
        <f t="shared" si="5"/>
        <v>1.2836601211588325</v>
      </c>
      <c r="F53" s="26">
        <f t="shared" si="6"/>
        <v>0.67339547339479733</v>
      </c>
      <c r="G53" s="26">
        <f t="shared" si="7"/>
        <v>0.61026464776403522</v>
      </c>
      <c r="H53" s="25"/>
      <c r="I53" s="24">
        <v>52</v>
      </c>
      <c r="J53" s="26">
        <f t="shared" si="8"/>
        <v>0</v>
      </c>
      <c r="K53" s="26">
        <f t="shared" si="9"/>
        <v>0.41541693643516908</v>
      </c>
      <c r="L53" s="26">
        <f t="shared" si="10"/>
        <v>0.21792363878566245</v>
      </c>
      <c r="M53" s="26">
        <f t="shared" si="11"/>
        <v>0.19749329764950663</v>
      </c>
      <c r="N53" s="25"/>
      <c r="O53" s="24">
        <v>82</v>
      </c>
      <c r="P53" s="26">
        <f t="shared" si="0"/>
        <v>0</v>
      </c>
      <c r="Q53" s="26">
        <f t="shared" si="1"/>
        <v>7.4726887344838525E-2</v>
      </c>
      <c r="R53" s="26">
        <f t="shared" si="2"/>
        <v>3.9200990082538245E-2</v>
      </c>
      <c r="S53" s="26">
        <f t="shared" si="3"/>
        <v>3.5525897262300279E-2</v>
      </c>
    </row>
    <row r="54" spans="2:19">
      <c r="B54" s="22"/>
      <c r="C54" s="24">
        <v>23</v>
      </c>
      <c r="D54" s="26">
        <f t="shared" si="4"/>
        <v>0</v>
      </c>
      <c r="E54" s="26">
        <f t="shared" si="5"/>
        <v>1.2526289225104978</v>
      </c>
      <c r="F54" s="26">
        <f t="shared" si="6"/>
        <v>0.65711681180878578</v>
      </c>
      <c r="G54" s="26">
        <f t="shared" si="7"/>
        <v>0.59551211070171206</v>
      </c>
      <c r="H54" s="25"/>
      <c r="I54" s="24">
        <v>52.5</v>
      </c>
      <c r="J54" s="26">
        <f t="shared" si="8"/>
        <v>0</v>
      </c>
      <c r="K54" s="26">
        <f t="shared" si="9"/>
        <v>0.40799499667680733</v>
      </c>
      <c r="L54" s="26">
        <f t="shared" si="10"/>
        <v>0.21403016219111207</v>
      </c>
      <c r="M54" s="26">
        <f t="shared" si="11"/>
        <v>0.19396483448569526</v>
      </c>
      <c r="N54" s="25"/>
      <c r="O54" s="24">
        <v>82.5</v>
      </c>
      <c r="P54" s="26">
        <f t="shared" si="0"/>
        <v>0</v>
      </c>
      <c r="Q54" s="26">
        <f t="shared" si="1"/>
        <v>7.0000874669008534E-2</v>
      </c>
      <c r="R54" s="26">
        <f t="shared" si="2"/>
        <v>3.6721770318168409E-2</v>
      </c>
      <c r="S54" s="26">
        <f t="shared" si="3"/>
        <v>3.3279104350840125E-2</v>
      </c>
    </row>
    <row r="55" spans="2:19">
      <c r="B55" s="22"/>
      <c r="C55" s="24">
        <v>23.5</v>
      </c>
      <c r="D55" s="26">
        <f t="shared" si="4"/>
        <v>0</v>
      </c>
      <c r="E55" s="26">
        <f t="shared" si="5"/>
        <v>1.2228479737018778</v>
      </c>
      <c r="F55" s="26">
        <f t="shared" si="6"/>
        <v>0.641494018991149</v>
      </c>
      <c r="G55" s="26">
        <f t="shared" si="7"/>
        <v>0.58135395471072882</v>
      </c>
      <c r="H55" s="25"/>
      <c r="I55" s="24">
        <v>53</v>
      </c>
      <c r="J55" s="26">
        <f t="shared" si="8"/>
        <v>0</v>
      </c>
      <c r="K55" s="26">
        <f t="shared" si="9"/>
        <v>0.40067179570636224</v>
      </c>
      <c r="L55" s="26">
        <f t="shared" si="10"/>
        <v>0.21018848299350151</v>
      </c>
      <c r="M55" s="26">
        <f t="shared" si="11"/>
        <v>0.19048331271286073</v>
      </c>
      <c r="N55" s="25"/>
      <c r="O55" s="24">
        <v>83</v>
      </c>
      <c r="P55" s="26">
        <f t="shared" si="0"/>
        <v>0</v>
      </c>
      <c r="Q55" s="26">
        <f t="shared" si="1"/>
        <v>6.5285709094487637E-2</v>
      </c>
      <c r="R55" s="26">
        <f t="shared" si="2"/>
        <v>3.4248240836452531E-2</v>
      </c>
      <c r="S55" s="26">
        <f t="shared" si="3"/>
        <v>3.1037468258035106E-2</v>
      </c>
    </row>
    <row r="56" spans="2:19">
      <c r="B56" s="22"/>
      <c r="C56" s="24">
        <v>24</v>
      </c>
      <c r="D56" s="26">
        <f t="shared" si="4"/>
        <v>0</v>
      </c>
      <c r="E56" s="26">
        <f t="shared" si="5"/>
        <v>1.1942389365433921</v>
      </c>
      <c r="F56" s="26">
        <f t="shared" si="6"/>
        <v>0.62648599949817296</v>
      </c>
      <c r="G56" s="26">
        <f t="shared" si="7"/>
        <v>0.56775293704521912</v>
      </c>
      <c r="H56" s="25"/>
      <c r="I56" s="24">
        <v>53.5</v>
      </c>
      <c r="J56" s="26">
        <f t="shared" si="8"/>
        <v>0</v>
      </c>
      <c r="K56" s="26">
        <f t="shared" si="9"/>
        <v>0.39344428265501408</v>
      </c>
      <c r="L56" s="26">
        <f t="shared" si="10"/>
        <v>0.20639700073705658</v>
      </c>
      <c r="M56" s="26">
        <f t="shared" si="11"/>
        <v>0.1870472819179575</v>
      </c>
      <c r="N56" s="25"/>
      <c r="O56" s="24">
        <v>83.5</v>
      </c>
      <c r="P56" s="26">
        <f t="shared" si="0"/>
        <v>0</v>
      </c>
      <c r="Q56" s="26">
        <f t="shared" si="1"/>
        <v>6.0580637536072728E-2</v>
      </c>
      <c r="R56" s="26">
        <f t="shared" si="2"/>
        <v>3.1780006576300451E-2</v>
      </c>
      <c r="S56" s="26">
        <f t="shared" si="3"/>
        <v>2.8800630959772276E-2</v>
      </c>
    </row>
    <row r="57" spans="2:19">
      <c r="B57" s="22"/>
      <c r="C57" s="24">
        <v>24.5</v>
      </c>
      <c r="D57" s="26">
        <f t="shared" si="4"/>
        <v>0</v>
      </c>
      <c r="E57" s="26">
        <f t="shared" si="5"/>
        <v>1.1667298629526981</v>
      </c>
      <c r="F57" s="26">
        <f t="shared" si="6"/>
        <v>0.61205501007354657</v>
      </c>
      <c r="G57" s="26">
        <f t="shared" si="7"/>
        <v>0.55467485287915153</v>
      </c>
      <c r="H57" s="25"/>
      <c r="I57" s="24">
        <v>54</v>
      </c>
      <c r="J57" s="26">
        <f t="shared" si="8"/>
        <v>0</v>
      </c>
      <c r="K57" s="26">
        <f t="shared" si="9"/>
        <v>0.38630951464362451</v>
      </c>
      <c r="L57" s="26">
        <f t="shared" si="10"/>
        <v>0.20265417161632762</v>
      </c>
      <c r="M57" s="26">
        <f t="shared" si="11"/>
        <v>0.18365534302729689</v>
      </c>
      <c r="N57" s="25"/>
      <c r="O57" s="24">
        <v>84</v>
      </c>
      <c r="P57" s="26">
        <f t="shared" si="0"/>
        <v>0</v>
      </c>
      <c r="Q57" s="26">
        <f t="shared" si="1"/>
        <v>5.5884913198327175E-2</v>
      </c>
      <c r="R57" s="26">
        <f t="shared" si="2"/>
        <v>2.9316675776171631E-2</v>
      </c>
      <c r="S57" s="26">
        <f t="shared" si="3"/>
        <v>2.6568237422155545E-2</v>
      </c>
    </row>
    <row r="58" spans="2:19">
      <c r="B58" s="22"/>
      <c r="C58" s="24">
        <v>25</v>
      </c>
      <c r="D58" s="26">
        <f t="shared" si="4"/>
        <v>0</v>
      </c>
      <c r="E58" s="26">
        <f t="shared" si="5"/>
        <v>1.1402545558982455</v>
      </c>
      <c r="F58" s="26">
        <f t="shared" si="6"/>
        <v>0.598166324405637</v>
      </c>
      <c r="G58" s="26">
        <f t="shared" si="7"/>
        <v>0.54208823149260854</v>
      </c>
      <c r="H58" s="25"/>
      <c r="I58" s="24">
        <v>54.5</v>
      </c>
      <c r="J58" s="26">
        <f t="shared" si="8"/>
        <v>0</v>
      </c>
      <c r="K58" s="26">
        <f t="shared" si="9"/>
        <v>0.37926465173958945</v>
      </c>
      <c r="L58" s="26">
        <f t="shared" si="10"/>
        <v>0.19895850583060432</v>
      </c>
      <c r="M58" s="26">
        <f t="shared" si="11"/>
        <v>0.18030614590898514</v>
      </c>
      <c r="N58" s="25"/>
      <c r="O58" s="24">
        <v>84.5</v>
      </c>
      <c r="P58" s="26">
        <f t="shared" si="0"/>
        <v>0</v>
      </c>
      <c r="Q58" s="26">
        <f t="shared" si="1"/>
        <v>5.1197795092338037E-2</v>
      </c>
      <c r="R58" s="26">
        <f t="shared" si="2"/>
        <v>2.6857859720570778E-2</v>
      </c>
      <c r="S58" s="26">
        <f t="shared" si="3"/>
        <v>2.4339935371767259E-2</v>
      </c>
    </row>
    <row r="59" spans="2:19">
      <c r="B59" s="22"/>
      <c r="C59" s="24">
        <v>25.5</v>
      </c>
      <c r="D59" s="26">
        <f t="shared" si="4"/>
        <v>0</v>
      </c>
      <c r="E59" s="26">
        <f t="shared" si="5"/>
        <v>1.1147520055246847</v>
      </c>
      <c r="F59" s="26">
        <f t="shared" si="6"/>
        <v>0.58478793732442469</v>
      </c>
      <c r="G59" s="26">
        <f t="shared" si="7"/>
        <v>0.52996406820025999</v>
      </c>
      <c r="H59" s="25"/>
      <c r="I59" s="24">
        <v>55</v>
      </c>
      <c r="J59" s="26">
        <f t="shared" si="8"/>
        <v>0</v>
      </c>
      <c r="K59" s="26">
        <f t="shared" si="9"/>
        <v>0.37230695218656801</v>
      </c>
      <c r="L59" s="26">
        <f t="shared" si="10"/>
        <v>0.19530856508147829</v>
      </c>
      <c r="M59" s="26">
        <f t="shared" si="11"/>
        <v>0.17699838710508972</v>
      </c>
      <c r="N59" s="25"/>
      <c r="O59" s="24">
        <v>85</v>
      </c>
      <c r="P59" s="26">
        <f t="shared" si="0"/>
        <v>0</v>
      </c>
      <c r="Q59" s="26">
        <f t="shared" si="1"/>
        <v>4.651854756019138E-2</v>
      </c>
      <c r="R59" s="26">
        <f t="shared" si="2"/>
        <v>2.44031724905922E-2</v>
      </c>
      <c r="S59" s="26">
        <f t="shared" si="3"/>
        <v>2.211537506959918E-2</v>
      </c>
    </row>
    <row r="60" spans="2:19">
      <c r="B60" s="22"/>
      <c r="C60" s="24">
        <v>26</v>
      </c>
      <c r="D60" s="26">
        <f t="shared" si="4"/>
        <v>0</v>
      </c>
      <c r="E60" s="26">
        <f t="shared" si="5"/>
        <v>1.0901658903394742</v>
      </c>
      <c r="F60" s="26">
        <f t="shared" si="6"/>
        <v>0.57189030312890443</v>
      </c>
      <c r="G60" s="26">
        <f t="shared" si="7"/>
        <v>0.51827558721056977</v>
      </c>
      <c r="H60" s="25"/>
      <c r="I60" s="24">
        <v>55.5</v>
      </c>
      <c r="J60" s="26">
        <f t="shared" si="8"/>
        <v>0</v>
      </c>
      <c r="K60" s="26">
        <f t="shared" si="9"/>
        <v>0.36543376788982007</v>
      </c>
      <c r="L60" s="26">
        <f t="shared" si="10"/>
        <v>0.19170296020449579</v>
      </c>
      <c r="M60" s="26">
        <f t="shared" si="11"/>
        <v>0.17373080768532428</v>
      </c>
      <c r="N60" s="25"/>
      <c r="O60" s="24">
        <v>85.5</v>
      </c>
      <c r="P60" s="26">
        <f t="shared" si="0"/>
        <v>0</v>
      </c>
      <c r="Q60" s="26">
        <f t="shared" si="1"/>
        <v>4.1846439806506229E-2</v>
      </c>
      <c r="R60" s="26">
        <f t="shared" si="2"/>
        <v>2.1952230718167199E-2</v>
      </c>
      <c r="S60" s="26">
        <f t="shared" si="3"/>
        <v>1.989420908833903E-2</v>
      </c>
    </row>
    <row r="61" spans="2:19">
      <c r="B61" s="22"/>
      <c r="C61" s="24">
        <v>26.5</v>
      </c>
      <c r="D61" s="26">
        <f t="shared" si="4"/>
        <v>0</v>
      </c>
      <c r="E61" s="26">
        <f t="shared" si="5"/>
        <v>1.0664441348676805</v>
      </c>
      <c r="F61" s="26">
        <f t="shared" si="6"/>
        <v>0.55944610353714397</v>
      </c>
      <c r="G61" s="26">
        <f t="shared" si="7"/>
        <v>0.50699803133053656</v>
      </c>
      <c r="H61" s="25"/>
      <c r="I61" s="24">
        <v>56</v>
      </c>
      <c r="J61" s="26">
        <f t="shared" si="8"/>
        <v>0</v>
      </c>
      <c r="K61" s="26">
        <f t="shared" si="9"/>
        <v>0.35864254014111363</v>
      </c>
      <c r="L61" s="26">
        <f t="shared" si="10"/>
        <v>0.18814034892648582</v>
      </c>
      <c r="M61" s="26">
        <f t="shared" si="11"/>
        <v>0.17050219121462781</v>
      </c>
      <c r="N61" s="25"/>
      <c r="O61" s="24">
        <v>86</v>
      </c>
      <c r="P61" s="26">
        <f t="shared" si="0"/>
        <v>0</v>
      </c>
      <c r="Q61" s="26">
        <f t="shared" si="1"/>
        <v>3.7180745436383111E-2</v>
      </c>
      <c r="R61" s="26">
        <f t="shared" si="2"/>
        <v>1.9504653343676386E-2</v>
      </c>
      <c r="S61" s="26">
        <f t="shared" si="3"/>
        <v>1.7676092092706725E-2</v>
      </c>
    </row>
    <row r="62" spans="2:19">
      <c r="B62" s="22"/>
      <c r="C62" s="24">
        <v>27</v>
      </c>
      <c r="D62" s="26">
        <f t="shared" si="4"/>
        <v>0</v>
      </c>
      <c r="E62" s="26">
        <f t="shared" si="5"/>
        <v>1.0435385164549913</v>
      </c>
      <c r="F62" s="26">
        <f t="shared" si="6"/>
        <v>0.54743004141901175</v>
      </c>
      <c r="G62" s="26">
        <f t="shared" si="7"/>
        <v>0.49610847503597955</v>
      </c>
      <c r="H62" s="25"/>
      <c r="I62" s="24">
        <v>56.5</v>
      </c>
      <c r="J62" s="26">
        <f t="shared" si="8"/>
        <v>0</v>
      </c>
      <c r="K62" s="26">
        <f t="shared" si="9"/>
        <v>0.35193079556830015</v>
      </c>
      <c r="L62" s="26">
        <f t="shared" si="10"/>
        <v>0.1846194337407476</v>
      </c>
      <c r="M62" s="26">
        <f t="shared" si="11"/>
        <v>0.16731136182755255</v>
      </c>
      <c r="N62" s="25"/>
      <c r="O62" s="24">
        <v>86.5</v>
      </c>
      <c r="P62" s="26">
        <f t="shared" si="0"/>
        <v>0</v>
      </c>
      <c r="Q62" s="26">
        <f t="shared" si="1"/>
        <v>3.2520741999140942E-2</v>
      </c>
      <c r="R62" s="26">
        <f t="shared" si="2"/>
        <v>1.7060061376598525E-2</v>
      </c>
      <c r="S62" s="26">
        <f t="shared" si="3"/>
        <v>1.5460680622542418E-2</v>
      </c>
    </row>
    <row r="63" spans="2:19">
      <c r="B63" s="22"/>
      <c r="C63" s="24">
        <v>27.5</v>
      </c>
      <c r="D63" s="26">
        <f t="shared" si="4"/>
        <v>0</v>
      </c>
      <c r="E63" s="26">
        <f t="shared" si="5"/>
        <v>1.0214043149636973</v>
      </c>
      <c r="F63" s="26">
        <f t="shared" si="6"/>
        <v>0.53581865703013631</v>
      </c>
      <c r="G63" s="26">
        <f t="shared" si="7"/>
        <v>0.48558565793356101</v>
      </c>
      <c r="H63" s="25"/>
      <c r="I63" s="24">
        <v>57</v>
      </c>
      <c r="J63" s="26">
        <f t="shared" si="8"/>
        <v>0</v>
      </c>
      <c r="K63" s="26">
        <f t="shared" si="9"/>
        <v>0.34529614229569722</v>
      </c>
      <c r="L63" s="26">
        <f t="shared" si="10"/>
        <v>0.18113895989282477</v>
      </c>
      <c r="M63" s="26">
        <f t="shared" si="11"/>
        <v>0.16415718240287244</v>
      </c>
      <c r="N63" s="25"/>
      <c r="O63" s="24">
        <v>87</v>
      </c>
      <c r="P63" s="26">
        <f t="shared" si="0"/>
        <v>0</v>
      </c>
      <c r="Q63" s="26">
        <f t="shared" si="1"/>
        <v>2.7865710537226134E-2</v>
      </c>
      <c r="R63" s="26">
        <f t="shared" si="2"/>
        <v>1.4618077658872726E-2</v>
      </c>
      <c r="S63" s="26">
        <f t="shared" si="3"/>
        <v>1.3247632878353408E-2</v>
      </c>
    </row>
    <row r="64" spans="2:19">
      <c r="B64" s="22"/>
      <c r="C64" s="24">
        <v>28</v>
      </c>
      <c r="D64" s="26">
        <f t="shared" si="4"/>
        <v>0</v>
      </c>
      <c r="E64" s="26">
        <f t="shared" si="5"/>
        <v>1</v>
      </c>
      <c r="F64" s="26">
        <f t="shared" si="6"/>
        <v>0.52459016393442615</v>
      </c>
      <c r="G64" s="26">
        <f t="shared" si="7"/>
        <v>0.47540983606557385</v>
      </c>
      <c r="H64" s="25"/>
      <c r="I64" s="24">
        <v>57.5</v>
      </c>
      <c r="J64" s="26">
        <f t="shared" si="8"/>
        <v>0</v>
      </c>
      <c r="K64" s="26">
        <f t="shared" si="9"/>
        <v>0.33873626630238229</v>
      </c>
      <c r="L64" s="26">
        <f t="shared" si="10"/>
        <v>0.17769771347010219</v>
      </c>
      <c r="M64" s="26">
        <f t="shared" si="11"/>
        <v>0.16103855283228011</v>
      </c>
      <c r="N64" s="25"/>
      <c r="O64" s="24">
        <v>87.5</v>
      </c>
      <c r="P64" s="26">
        <f t="shared" si="0"/>
        <v>0</v>
      </c>
      <c r="Q64" s="26">
        <f t="shared" si="1"/>
        <v>2.3214935139689346E-2</v>
      </c>
      <c r="R64" s="26">
        <f t="shared" si="2"/>
        <v>1.2178326630656705E-2</v>
      </c>
      <c r="S64" s="26">
        <f t="shared" si="3"/>
        <v>1.1036608509032641E-2</v>
      </c>
    </row>
    <row r="65" spans="2:19">
      <c r="B65" s="22"/>
      <c r="C65" s="24">
        <v>28.5</v>
      </c>
      <c r="D65" s="26">
        <f t="shared" si="4"/>
        <v>0</v>
      </c>
      <c r="E65" s="26">
        <f t="shared" si="5"/>
        <v>0.97928695106350827</v>
      </c>
      <c r="F65" s="26">
        <f t="shared" si="6"/>
        <v>0.51372430219725018</v>
      </c>
      <c r="G65" s="26">
        <f t="shared" si="7"/>
        <v>0.46556264886625809</v>
      </c>
      <c r="H65" s="25"/>
      <c r="I65" s="24">
        <v>58</v>
      </c>
      <c r="J65" s="26">
        <f t="shared" si="8"/>
        <v>0</v>
      </c>
      <c r="K65" s="26">
        <f t="shared" si="9"/>
        <v>0.33224892796638505</v>
      </c>
      <c r="L65" s="26">
        <f t="shared" si="10"/>
        <v>0.17429451958892328</v>
      </c>
      <c r="M65" s="26">
        <f t="shared" si="11"/>
        <v>0.15795440837746177</v>
      </c>
      <c r="N65" s="25"/>
      <c r="O65" s="24">
        <v>88</v>
      </c>
      <c r="P65" s="26">
        <f t="shared" si="0"/>
        <v>0</v>
      </c>
      <c r="Q65" s="26">
        <f t="shared" si="1"/>
        <v>1.8567702499638749E-2</v>
      </c>
      <c r="R65" s="26">
        <f t="shared" si="2"/>
        <v>9.7404340981711475E-3</v>
      </c>
      <c r="S65" s="26">
        <f t="shared" si="3"/>
        <v>8.8272684014676014E-3</v>
      </c>
    </row>
    <row r="66" spans="2:19">
      <c r="B66" s="22"/>
      <c r="C66" s="24">
        <v>29</v>
      </c>
      <c r="D66" s="26">
        <f t="shared" si="4"/>
        <v>0</v>
      </c>
      <c r="E66" s="26">
        <f t="shared" si="5"/>
        <v>0.95922920664553524</v>
      </c>
      <c r="F66" s="26">
        <f t="shared" si="6"/>
        <v>0.50320220676487093</v>
      </c>
      <c r="G66" s="26">
        <f t="shared" si="7"/>
        <v>0.45602699988066431</v>
      </c>
      <c r="H66" s="25"/>
      <c r="I66" s="24">
        <v>58.5</v>
      </c>
      <c r="J66" s="26">
        <f t="shared" si="8"/>
        <v>0</v>
      </c>
      <c r="K66" s="26">
        <f t="shared" si="9"/>
        <v>0.32583195878358956</v>
      </c>
      <c r="L66" s="26">
        <f t="shared" si="10"/>
        <v>0.17092824067335846</v>
      </c>
      <c r="M66" s="26">
        <f t="shared" si="11"/>
        <v>0.1549037181102311</v>
      </c>
      <c r="N66" s="25"/>
      <c r="O66" s="24">
        <v>88.5</v>
      </c>
      <c r="P66" s="26">
        <f t="shared" si="0"/>
        <v>0</v>
      </c>
      <c r="Q66" s="26">
        <f t="shared" si="1"/>
        <v>1.3923301475084433E-2</v>
      </c>
      <c r="R66" s="26">
        <f t="shared" si="2"/>
        <v>7.304027003322981E-3</v>
      </c>
      <c r="S66" s="26">
        <f t="shared" si="3"/>
        <v>6.6192744717614516E-3</v>
      </c>
    </row>
    <row r="67" spans="2:19">
      <c r="B67" s="22"/>
      <c r="C67" s="24">
        <v>29.5</v>
      </c>
      <c r="D67" s="26">
        <f t="shared" si="4"/>
        <v>0</v>
      </c>
      <c r="E67" s="26">
        <f t="shared" si="5"/>
        <v>0.93979323884157229</v>
      </c>
      <c r="F67" s="26">
        <f t="shared" si="6"/>
        <v>0.49300628922836581</v>
      </c>
      <c r="G67" s="26">
        <f t="shared" si="7"/>
        <v>0.44678694961320647</v>
      </c>
      <c r="H67" s="25"/>
      <c r="I67" s="24">
        <v>59</v>
      </c>
      <c r="J67" s="26">
        <f t="shared" si="8"/>
        <v>0</v>
      </c>
      <c r="K67" s="26">
        <f t="shared" si="9"/>
        <v>0.31948325825090856</v>
      </c>
      <c r="L67" s="26">
        <f t="shared" si="10"/>
        <v>0.16759777482014876</v>
      </c>
      <c r="M67" s="26">
        <f t="shared" si="11"/>
        <v>0.1518854834307598</v>
      </c>
      <c r="N67" s="25"/>
      <c r="O67" s="24">
        <v>89</v>
      </c>
      <c r="P67" s="26">
        <f t="shared" si="0"/>
        <v>0</v>
      </c>
      <c r="Q67" s="26">
        <f t="shared" si="1"/>
        <v>9.2810226525967109E-3</v>
      </c>
      <c r="R67" s="26">
        <f t="shared" si="2"/>
        <v>4.8687331948048312E-3</v>
      </c>
      <c r="S67" s="26">
        <f t="shared" si="3"/>
        <v>4.4122894577918797E-3</v>
      </c>
    </row>
    <row r="68" spans="2:19">
      <c r="B68" s="22"/>
      <c r="C68" s="24">
        <v>30</v>
      </c>
      <c r="D68" s="26">
        <f t="shared" si="4"/>
        <v>0</v>
      </c>
      <c r="E68" s="26">
        <f t="shared" si="5"/>
        <v>0.9209477505012531</v>
      </c>
      <c r="F68" s="26">
        <f t="shared" si="6"/>
        <v>0.48312013141049343</v>
      </c>
      <c r="G68" s="26">
        <f t="shared" si="7"/>
        <v>0.43782761909075968</v>
      </c>
      <c r="H68" s="25"/>
      <c r="I68" s="24">
        <v>59.5</v>
      </c>
      <c r="J68" s="26">
        <f t="shared" si="8"/>
        <v>0</v>
      </c>
      <c r="K68" s="26">
        <f t="shared" si="9"/>
        <v>0.31320079090399766</v>
      </c>
      <c r="L68" s="26">
        <f t="shared" si="10"/>
        <v>0.16430205424472008</v>
      </c>
      <c r="M68" s="26">
        <f t="shared" si="11"/>
        <v>0.14889873665927758</v>
      </c>
      <c r="N68" s="25"/>
      <c r="O68" s="24">
        <v>89.5</v>
      </c>
      <c r="P68" s="26">
        <f t="shared" si="0"/>
        <v>0</v>
      </c>
      <c r="Q68" s="26">
        <f t="shared" ref="Q68:Q69" si="12">(TAN($C$2*PI()/180))/(TAN(O68*PI()/180))</f>
        <v>4.6401579132092008E-3</v>
      </c>
      <c r="R68" s="26">
        <f t="shared" ref="R68:R69" si="13">($C$6*$C$4*TAN($C$2*PI()/180))/($C$3*TAN(O68*PI()/180))</f>
        <v>2.4341812003720394E-3</v>
      </c>
      <c r="S68" s="26">
        <f t="shared" ref="S68:S69" si="14">P68+Q68-R68</f>
        <v>2.2059767128371614E-3</v>
      </c>
    </row>
    <row r="69" spans="2:19">
      <c r="B69" s="22"/>
      <c r="H69" s="25"/>
      <c r="I69" s="24">
        <v>60</v>
      </c>
      <c r="J69" s="26">
        <f>$C$1/($C$3*$C$5*SIN(I69*PI()/180))</f>
        <v>0</v>
      </c>
      <c r="K69" s="26">
        <f>(TAN($C$2*PI()/180))/(TAN(I69*PI()/180))</f>
        <v>0.30698258350041779</v>
      </c>
      <c r="L69" s="26">
        <f>($C$6*$C$4*TAN($C$2*PI()/180))/($C$3*TAN(I69*PI()/180))</f>
        <v>0.16104004380349787</v>
      </c>
      <c r="M69" s="26">
        <f>J69+K69-L69</f>
        <v>0.14594253969691992</v>
      </c>
      <c r="N69" s="25"/>
      <c r="O69" s="24">
        <v>90</v>
      </c>
      <c r="P69" s="26">
        <f t="shared" si="0"/>
        <v>0</v>
      </c>
      <c r="Q69" s="26">
        <f t="shared" si="12"/>
        <v>3.2571149433020061E-17</v>
      </c>
      <c r="R69" s="26">
        <f t="shared" si="13"/>
        <v>1.7086504620600686E-17</v>
      </c>
      <c r="S69" s="26">
        <f t="shared" si="14"/>
        <v>1.5484644812419375E-17</v>
      </c>
    </row>
    <row r="70" spans="2:19">
      <c r="B70" s="22"/>
    </row>
    <row r="71" spans="2:19">
      <c r="B71" s="15"/>
    </row>
    <row r="72" spans="2:19">
      <c r="B72" s="15"/>
      <c r="L72" s="14"/>
      <c r="M72" s="14"/>
      <c r="N72" s="14"/>
      <c r="O72" s="14"/>
    </row>
    <row r="73" spans="2:19">
      <c r="B73" s="15"/>
      <c r="L73" s="14"/>
      <c r="M73" s="14"/>
      <c r="N73" s="14"/>
      <c r="O73" s="14"/>
    </row>
    <row r="74" spans="2:19">
      <c r="B74" s="15"/>
      <c r="L74" s="14"/>
      <c r="M74" s="14"/>
      <c r="N74" s="14"/>
      <c r="O74" s="14"/>
    </row>
    <row r="75" spans="2:19">
      <c r="B75" s="15"/>
      <c r="L75" s="14"/>
      <c r="M75" s="14"/>
      <c r="N75" s="14"/>
      <c r="O75" s="14"/>
    </row>
    <row r="76" spans="2:19">
      <c r="B76" s="15"/>
      <c r="L76" s="14"/>
      <c r="M76" s="14"/>
      <c r="N76" s="14"/>
      <c r="O76" s="14"/>
    </row>
    <row r="77" spans="2:19">
      <c r="B77" s="15"/>
      <c r="L77" s="14"/>
      <c r="M77" s="14"/>
      <c r="N77" s="14"/>
      <c r="O77" s="14"/>
    </row>
    <row r="78" spans="2:19">
      <c r="B78" s="15"/>
      <c r="L78" s="14"/>
      <c r="M78" s="14"/>
      <c r="N78" s="14"/>
      <c r="O78" s="14"/>
    </row>
    <row r="79" spans="2:19">
      <c r="B79" s="15"/>
      <c r="L79" s="14"/>
      <c r="M79" s="14"/>
      <c r="N79" s="14"/>
      <c r="O79" s="14"/>
    </row>
    <row r="80" spans="2:19">
      <c r="B80" s="15"/>
      <c r="L80" s="14"/>
      <c r="M80" s="14"/>
      <c r="N80" s="14"/>
      <c r="O80" s="14"/>
    </row>
    <row r="81" spans="2:15">
      <c r="B81" s="15"/>
      <c r="L81" s="14"/>
      <c r="M81" s="14"/>
      <c r="N81" s="14"/>
      <c r="O81" s="14"/>
    </row>
    <row r="82" spans="2:15">
      <c r="B82" s="15"/>
      <c r="L82" s="14"/>
      <c r="M82" s="14"/>
      <c r="N82" s="14"/>
      <c r="O82" s="14"/>
    </row>
    <row r="83" spans="2:15">
      <c r="B83" s="15"/>
      <c r="L83" s="14"/>
      <c r="M83" s="14"/>
      <c r="N83" s="14"/>
      <c r="O83" s="14"/>
    </row>
    <row r="84" spans="2:15">
      <c r="B84" s="15"/>
      <c r="L84" s="14"/>
      <c r="M84" s="14"/>
      <c r="N84" s="14"/>
      <c r="O84" s="14"/>
    </row>
    <row r="85" spans="2:15">
      <c r="B85" s="15"/>
      <c r="L85" s="14"/>
      <c r="M85" s="14"/>
      <c r="N85" s="14"/>
      <c r="O85" s="14"/>
    </row>
    <row r="86" spans="2:15">
      <c r="B86" s="15"/>
      <c r="L86" s="14"/>
      <c r="M86" s="14"/>
      <c r="N86" s="14"/>
      <c r="O86" s="14"/>
    </row>
    <row r="87" spans="2:15">
      <c r="B87" s="15"/>
      <c r="L87" s="14"/>
      <c r="M87" s="14"/>
      <c r="N87" s="14"/>
      <c r="O87" s="14"/>
    </row>
    <row r="88" spans="2:15">
      <c r="B88" s="15"/>
      <c r="L88" s="14"/>
      <c r="M88" s="14"/>
      <c r="N88" s="14"/>
      <c r="O88" s="14"/>
    </row>
    <row r="89" spans="2:15">
      <c r="B89" s="15"/>
      <c r="L89" s="14"/>
      <c r="M89" s="14"/>
      <c r="N89" s="14"/>
      <c r="O89" s="14"/>
    </row>
    <row r="90" spans="2:15">
      <c r="B90" s="15"/>
      <c r="L90" s="14"/>
      <c r="M90" s="14"/>
      <c r="N90" s="14"/>
      <c r="O90" s="14"/>
    </row>
    <row r="91" spans="2:15">
      <c r="B91" s="15"/>
      <c r="L91" s="14"/>
      <c r="M91" s="14"/>
      <c r="N91" s="14"/>
      <c r="O91" s="14"/>
    </row>
    <row r="92" spans="2:15">
      <c r="B92" s="15"/>
      <c r="L92" s="14"/>
      <c r="M92" s="14"/>
      <c r="N92" s="14"/>
      <c r="O92" s="14"/>
    </row>
    <row r="93" spans="2:15">
      <c r="B93" s="15"/>
      <c r="L93" s="14"/>
      <c r="M93" s="14"/>
      <c r="N93" s="14"/>
      <c r="O93" s="14"/>
    </row>
    <row r="94" spans="2:15">
      <c r="B94" s="15"/>
      <c r="L94" s="14"/>
      <c r="M94" s="14"/>
      <c r="N94" s="14"/>
      <c r="O94" s="14"/>
    </row>
    <row r="95" spans="2:15">
      <c r="B95" s="15"/>
      <c r="L95" s="14"/>
      <c r="M95" s="14"/>
      <c r="N95" s="14"/>
      <c r="O95" s="14"/>
    </row>
    <row r="96" spans="2:15">
      <c r="B96" s="15"/>
      <c r="L96" s="14"/>
      <c r="M96" s="14"/>
      <c r="N96" s="14"/>
      <c r="O96" s="14"/>
    </row>
    <row r="97" spans="2:15">
      <c r="B97" s="15"/>
      <c r="L97" s="14"/>
      <c r="M97" s="14"/>
      <c r="N97" s="14"/>
      <c r="O97" s="14"/>
    </row>
    <row r="98" spans="2:15">
      <c r="B98" s="15"/>
      <c r="L98" s="14"/>
      <c r="M98" s="14"/>
      <c r="N98" s="14"/>
      <c r="O98" s="14"/>
    </row>
    <row r="99" spans="2:15">
      <c r="B99" s="15"/>
    </row>
    <row r="100" spans="2:15">
      <c r="B100" s="15"/>
    </row>
    <row r="101" spans="2:15">
      <c r="B101" s="15"/>
    </row>
    <row r="102" spans="2:15">
      <c r="B102" s="15"/>
    </row>
    <row r="103" spans="2:15">
      <c r="B103" s="15"/>
    </row>
    <row r="104" spans="2:15">
      <c r="B104" s="15"/>
    </row>
    <row r="105" spans="2:15">
      <c r="B105" s="15"/>
    </row>
    <row r="106" spans="2:15">
      <c r="B106" s="15"/>
    </row>
    <row r="107" spans="2:15">
      <c r="B107" s="15"/>
    </row>
    <row r="108" spans="2:15">
      <c r="B108" s="15"/>
    </row>
    <row r="109" spans="2:15">
      <c r="B109" s="15"/>
    </row>
    <row r="110" spans="2:15">
      <c r="B110" s="15"/>
    </row>
    <row r="111" spans="2:15">
      <c r="B111" s="15"/>
    </row>
    <row r="112" spans="2:15">
      <c r="B112" s="15"/>
    </row>
    <row r="113" spans="2:2">
      <c r="B113" s="15"/>
    </row>
    <row r="114" spans="2:2">
      <c r="B114" s="15"/>
    </row>
    <row r="189" spans="3:6">
      <c r="C189" s="15"/>
      <c r="D189" s="14"/>
      <c r="E189" s="14"/>
      <c r="F189" s="13"/>
    </row>
    <row r="190" spans="3:6">
      <c r="C190" s="15"/>
      <c r="D190" s="14"/>
      <c r="E190" s="14"/>
      <c r="F190" s="13"/>
    </row>
    <row r="191" spans="3:6">
      <c r="C191" s="15"/>
      <c r="D191" s="14"/>
      <c r="E191" s="14"/>
      <c r="F191" s="13"/>
    </row>
    <row r="192" spans="3:6">
      <c r="C192" s="15"/>
      <c r="D192" s="14"/>
      <c r="E192" s="14"/>
      <c r="F192" s="13"/>
    </row>
    <row r="193" spans="3:6">
      <c r="C193" s="15"/>
      <c r="D193" s="14"/>
      <c r="E193" s="14"/>
      <c r="F193" s="13"/>
    </row>
    <row r="194" spans="3:6">
      <c r="C194" s="15"/>
      <c r="D194" s="14"/>
      <c r="E194" s="14"/>
      <c r="F194" s="13"/>
    </row>
  </sheetData>
  <pageMargins left="0.43" right="0.2" top="0.5" bottom="0.5" header="0" footer="0"/>
  <pageSetup scale="4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FOS Calculator</vt:lpstr>
      <vt:lpstr>'FOS Calculator'!Print_Area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burns</dc:creator>
  <cp:lastModifiedBy>Bill Burns</cp:lastModifiedBy>
  <cp:lastPrinted>2011-11-03T21:54:31Z</cp:lastPrinted>
  <dcterms:created xsi:type="dcterms:W3CDTF">2007-08-23T15:34:51Z</dcterms:created>
  <dcterms:modified xsi:type="dcterms:W3CDTF">2011-11-03T21:54:33Z</dcterms:modified>
</cp:coreProperties>
</file>