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M:\TSUNAMIdata\HAZUS\FY20_NOAA_task4\Report\"/>
    </mc:Choice>
  </mc:AlternateContent>
  <xr:revisionPtr revIDLastSave="0" documentId="13_ncr:1_{224B3200-A143-4816-925E-D50F62ED7E81}" xr6:coauthVersionLast="47" xr6:coauthVersionMax="47" xr10:uidLastSave="{00000000-0000-0000-0000-000000000000}"/>
  <bookViews>
    <workbookView xWindow="345" yWindow="960" windowWidth="25845" windowHeight="15885" tabRatio="770" xr2:uid="{00000000-000D-0000-FFFF-FFFF00000000}"/>
  </bookViews>
  <sheets>
    <sheet name="Table3-1" sheetId="1" r:id="rId1"/>
    <sheet name="Table3-2" sheetId="2" r:id="rId2"/>
    <sheet name="Table3-3" sheetId="3" r:id="rId3"/>
    <sheet name="Table3-4" sheetId="5" r:id="rId4"/>
    <sheet name="Table3-5" sheetId="8" r:id="rId5"/>
    <sheet name="Table3-6" sheetId="9" r:id="rId6"/>
    <sheet name="Table3-7" sheetId="10" r:id="rId7"/>
    <sheet name="Table3-8" sheetId="11" r:id="rId8"/>
    <sheet name="Res_Occupancy" sheetId="12" r:id="rId9"/>
    <sheet name="Bldg_Damage" sheetId="13" r:id="rId10"/>
    <sheet name="Bldg_types_A" sheetId="14" r:id="rId11"/>
    <sheet name="Bldg_types_B" sheetId="15" r:id="rId12"/>
    <sheet name="BuildingDamage" sheetId="16" r:id="rId13"/>
  </sheets>
  <definedNames>
    <definedName name="_Ref13051046" localSheetId="5">'Table3-6'!$B$1</definedName>
    <definedName name="_Ref35955967" localSheetId="1">'Table3-2'!$B$2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11" i="14" l="1"/>
  <c r="AD11" i="14"/>
  <c r="AB11" i="14"/>
  <c r="AF11" i="14"/>
  <c r="AF10" i="14"/>
  <c r="AE10" i="14"/>
  <c r="AD10" i="14"/>
  <c r="AC10" i="14"/>
  <c r="AE9" i="14"/>
  <c r="AD9" i="14"/>
  <c r="AB9" i="14"/>
  <c r="AF9" i="14"/>
  <c r="AF8" i="14"/>
  <c r="AE8" i="14"/>
  <c r="AE28" i="14" s="1"/>
  <c r="AD8" i="14"/>
  <c r="AD28" i="14" s="1"/>
  <c r="AC8" i="14"/>
  <c r="AC28" i="11"/>
  <c r="Y28" i="11"/>
  <c r="U28" i="11"/>
  <c r="Q28" i="11"/>
  <c r="M28" i="11"/>
  <c r="I28" i="11"/>
  <c r="AC27" i="11"/>
  <c r="Y27" i="11"/>
  <c r="U27" i="11"/>
  <c r="Q27" i="11"/>
  <c r="M27" i="11"/>
  <c r="I27" i="11"/>
  <c r="C26" i="11"/>
  <c r="AF28" i="14" l="1"/>
  <c r="AA9" i="14"/>
  <c r="AA11" i="14"/>
  <c r="AC9" i="14"/>
  <c r="AC11" i="14"/>
  <c r="AC28" i="14" s="1"/>
  <c r="AA8" i="14"/>
  <c r="AA10" i="14"/>
  <c r="AB8" i="14"/>
  <c r="AB10" i="14"/>
  <c r="AG11" i="14" l="1"/>
  <c r="AG9" i="14"/>
  <c r="AB28" i="14"/>
  <c r="AG10" i="14"/>
  <c r="AG8" i="14"/>
  <c r="AA28" i="14"/>
  <c r="AG28" i="14" l="1"/>
</calcChain>
</file>

<file path=xl/sharedStrings.xml><?xml version="1.0" encoding="utf-8"?>
<sst xmlns="http://schemas.openxmlformats.org/spreadsheetml/2006/main" count="624" uniqueCount="126">
  <si>
    <t>These results are limited to the tsunami zone.</t>
  </si>
  <si>
    <t xml:space="preserve">Table 3- 1. </t>
  </si>
  <si>
    <t>Permanent and temporary resident demographics per tsunami zone.</t>
  </si>
  <si>
    <t>Permanent Residents</t>
  </si>
  <si>
    <t>Temporary Residents</t>
  </si>
  <si>
    <t>Percent (%) Increase</t>
  </si>
  <si>
    <t>Total Population</t>
  </si>
  <si>
    <t>% of Permanent Residents Relative to Total</t>
  </si>
  <si>
    <t>% of Perm + Residents Relative to Total</t>
  </si>
  <si>
    <t>Tsunami Zone</t>
  </si>
  <si>
    <t>Permanent</t>
  </si>
  <si>
    <t>Permanent + Temporary</t>
  </si>
  <si>
    <t>Community</t>
  </si>
  <si>
    <t>M1</t>
  </si>
  <si>
    <t>L1</t>
  </si>
  <si>
    <t>XXL1</t>
  </si>
  <si>
    <t>Florence</t>
  </si>
  <si>
    <t>Dunes City</t>
  </si>
  <si>
    <t>Siltcoos River Campgrounds</t>
  </si>
  <si>
    <t>Other</t>
  </si>
  <si>
    <t>Total / Avg</t>
  </si>
  <si>
    <t xml:space="preserve">Table 3- 2. </t>
  </si>
  <si>
    <t>Permanent resident age demographics per tsunami zone.</t>
  </si>
  <si>
    <t>&lt; 65</t>
  </si>
  <si>
    <t>≥ 65</t>
  </si>
  <si>
    <t>Older Age Ratio</t>
  </si>
  <si>
    <t xml:space="preserve"> </t>
  </si>
  <si>
    <t xml:space="preserve">Table 3- 3. </t>
  </si>
  <si>
    <t>Number of residents per building occupancy type per community.</t>
  </si>
  <si>
    <t>Housing Type</t>
  </si>
  <si>
    <t>Single Family Residential</t>
  </si>
  <si>
    <t>Manuf.</t>
  </si>
  <si>
    <t>Multi-family Residential</t>
  </si>
  <si>
    <t>Hotel/</t>
  </si>
  <si>
    <t>Mobile</t>
  </si>
  <si>
    <t>Total</t>
  </si>
  <si>
    <t>Housing</t>
  </si>
  <si>
    <t>Motel</t>
  </si>
  <si>
    <t>Earthquake- and tsunami-induced building damage and debris estimates by community zone. The Earthquake building loss is for all buildings in the XX-Large tsunami zone. Combined building loss quantifies the buildings in the particular tsunami zone.</t>
  </si>
  <si>
    <t>Entire Community</t>
  </si>
  <si>
    <t>Building Loss - CSZ Earthquake</t>
  </si>
  <si>
    <t>Number of Buildings</t>
  </si>
  <si>
    <t>Number of Buildings by Tsunami Zone</t>
  </si>
  <si>
    <t>Building Replacement Cost by Tsunami Zone ($ Million)</t>
  </si>
  <si>
    <t>Building Loss - CSZ Earthquake ($ Million)</t>
  </si>
  <si>
    <t>Building Loss Ratio - CSZ Earthquake</t>
  </si>
  <si>
    <t>Combined Building Loss: Earthquake and Tsunami Scenario ($ Million)</t>
  </si>
  <si>
    <t>Combined Building Loss Percent: Earthquake and Tsunami Scenario</t>
  </si>
  <si>
    <t>Combined Building Debris: Earthquake and Tsunami Scenario (Tons)</t>
  </si>
  <si>
    <t>Total Building Loss ($Million): Earthquake and Tsunami Scenario</t>
  </si>
  <si>
    <t>Medium</t>
  </si>
  <si>
    <t>Large</t>
  </si>
  <si>
    <t>XX-Large</t>
  </si>
  <si>
    <t xml:space="preserve">Table 3- 4 Alt. </t>
  </si>
  <si>
    <t>INSIDE of each tsunami zone              ($ Million)</t>
  </si>
  <si>
    <t>OUTSIDE of each tsunami zone            ($ Million)</t>
  </si>
  <si>
    <t>Building Loss - Tsunami ($ Million)</t>
  </si>
  <si>
    <t>Building Loss Percent:                Tsunami Scenario</t>
  </si>
  <si>
    <t>Building Loss Percent:          Earthquake Scenario</t>
  </si>
  <si>
    <t>Includes outsize tsunami zone.</t>
  </si>
  <si>
    <t xml:space="preserve">Table 3- 5. </t>
  </si>
  <si>
    <t>Earthquake-induced injuries by community zone. See Table 2-2 for more complete description of Hazus injury levels.</t>
  </si>
  <si>
    <t>Combined Totals</t>
  </si>
  <si>
    <t>Level 1:</t>
  </si>
  <si>
    <t>Level 2:</t>
  </si>
  <si>
    <t>Level 3:</t>
  </si>
  <si>
    <t>Level 4:</t>
  </si>
  <si>
    <t>Minor Injuries</t>
  </si>
  <si>
    <t>Injuries Requiring Hospitalization</t>
  </si>
  <si>
    <t>Life-Threatening Injuries</t>
  </si>
  <si>
    <t>Deaths</t>
  </si>
  <si>
    <t xml:space="preserve">Table 3- 6. </t>
  </si>
  <si>
    <t>Population and tsunami-caused injury and fatality estimates per community zone. Tsunami injury and fatality percentage is for residents within the XX-Large tsunami zone.</t>
  </si>
  <si>
    <t>Assumes depart time is "good" (i.e. 10 min)</t>
  </si>
  <si>
    <t>Number of Permanent Residents by Tsunami Zone</t>
  </si>
  <si>
    <t>Number of Temporary Residents by Tsunami Zone</t>
  </si>
  <si>
    <t>Injuries and Fatalities to permanent Residents by Tsunami Scenario</t>
  </si>
  <si>
    <t>Injuries and Fatalities to Temporary Residents by Tsunami Scenario</t>
  </si>
  <si>
    <t>Injuries and Fatalities to Permanent Residents by Tsunami Scenario, Percent</t>
  </si>
  <si>
    <t>Injuries and Fatalities to Temporary Residents by Tsunami Scenario, Percent</t>
  </si>
  <si>
    <t>Community Zone</t>
  </si>
  <si>
    <t xml:space="preserve">Table 3- 7. </t>
  </si>
  <si>
    <t>Injury and fatality estimate for XX-Large tsunami scenario, by community zone, for three median departure times. Number of residents combines permanent and temporary residents. Injury percentage is number of injuries divided by injuries and fatalities.</t>
  </si>
  <si>
    <t>Number of Permanent Residents</t>
  </si>
  <si>
    <t>Total Number of Residents</t>
  </si>
  <si>
    <t>10 minute departure</t>
  </si>
  <si>
    <t>15 minute departure</t>
  </si>
  <si>
    <t>Injuries</t>
  </si>
  <si>
    <t>Fatalities</t>
  </si>
  <si>
    <t>Injuries Percent of total Casualties</t>
  </si>
  <si>
    <t>These results are limited to the tsunami zone, except for the EQ stuff.</t>
  </si>
  <si>
    <t>Table 3- 6. Estimated injury and fatalities associated with a CSZ (Mw = 9.0) earthquake and XXL1 tsunami, based on a 2 AM summer weekend scenario.</t>
  </si>
  <si>
    <t>DISPLACED</t>
  </si>
  <si>
    <t>Permanent Residents Only</t>
  </si>
  <si>
    <t>Permanent + Temporary Residents</t>
  </si>
  <si>
    <t>Total Population in UGB Tsunami Zone</t>
  </si>
  <si>
    <t>Earthquake</t>
  </si>
  <si>
    <t>Injury Ratio</t>
  </si>
  <si>
    <t>Displaced</t>
  </si>
  <si>
    <t>Tsunami</t>
  </si>
  <si>
    <t>Number of single-family residential buildings and occupancy in the XXL1 tsunami zone by community</t>
  </si>
  <si>
    <t>Community </t>
  </si>
  <si>
    <t>Total Number of Single Family Residential Homes</t>
  </si>
  <si>
    <t>Number of Permanently Occupied Single Family Residential Homes</t>
  </si>
  <si>
    <t>Number of Temporary Resident</t>
  </si>
  <si>
    <t>Percent of Single Family Residential Homes that are Permanently Occupied</t>
  </si>
  <si>
    <t>Building damage estimates for a CSZ earthquake and XXL1 tsunami.</t>
  </si>
  <si>
    <t>Total Number of Buildings</t>
  </si>
  <si>
    <t>Total Building Square Footage (thousand)</t>
  </si>
  <si>
    <t>Total Building Replacement Cost</t>
  </si>
  <si>
    <t>Damaged</t>
  </si>
  <si>
    <t>Reidential homes building content at 5 tons/building (RES1 and RES2)</t>
  </si>
  <si>
    <t>Loss Ratio</t>
  </si>
  <si>
    <t>RES1 and RES2 in XXL count</t>
  </si>
  <si>
    <t>($ Million)</t>
  </si>
  <si>
    <t>Buildings</t>
  </si>
  <si>
    <t>(tons)</t>
  </si>
  <si>
    <t>Combined</t>
  </si>
  <si>
    <t>These results are NOT limited to the tsunami zone.</t>
  </si>
  <si>
    <t>PDsNone</t>
  </si>
  <si>
    <t>PDsSlight</t>
  </si>
  <si>
    <t>PDsModerate</t>
  </si>
  <si>
    <t>PDsExtensive</t>
  </si>
  <si>
    <t>PDsComplete</t>
  </si>
  <si>
    <t>Cty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</si>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</sst>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9" fillId="0" borderId="0"/>
  </cellStyleXfs>
  <cellXfs count="15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center" vertical="center"/>
    </xf>
    <xf numFmtId="0" fontId="3" fillId="0" borderId="1" xfId="0" applyFont="1" applyBorder="1"/>
    <xf numFmtId="3" fontId="2" fillId="0" borderId="1" xfId="0" applyNumberFormat="1" applyFont="1" applyBorder="1" applyAlignment="1">
      <alignment horizontal="right" vertical="center" wrapText="1"/>
    </xf>
    <xf numFmtId="0" fontId="3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left" vertical="center"/>
    </xf>
    <xf numFmtId="3" fontId="3" fillId="0" borderId="0" xfId="0" applyNumberFormat="1" applyFont="1"/>
    <xf numFmtId="3" fontId="3" fillId="0" borderId="1" xfId="0" applyNumberFormat="1" applyFont="1" applyBorder="1"/>
    <xf numFmtId="3" fontId="3" fillId="0" borderId="0" xfId="0" applyNumberFormat="1" applyFont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9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3" fontId="2" fillId="0" borderId="3" xfId="0" applyNumberFormat="1" applyFont="1" applyBorder="1" applyAlignment="1">
      <alignment horizontal="right" vertical="center"/>
    </xf>
    <xf numFmtId="9" fontId="2" fillId="0" borderId="3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5" fillId="0" borderId="0" xfId="0" applyFont="1"/>
    <xf numFmtId="3" fontId="3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left" vertical="center"/>
    </xf>
    <xf numFmtId="9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left" vertical="center"/>
    </xf>
    <xf numFmtId="3" fontId="0" fillId="0" borderId="1" xfId="0" applyNumberFormat="1" applyBorder="1"/>
    <xf numFmtId="0" fontId="2" fillId="0" borderId="6" xfId="0" applyFont="1" applyBorder="1" applyAlignment="1">
      <alignment horizontal="left" vertical="center"/>
    </xf>
    <xf numFmtId="0" fontId="0" fillId="0" borderId="6" xfId="0" applyBorder="1"/>
    <xf numFmtId="3" fontId="0" fillId="0" borderId="6" xfId="0" applyNumberFormat="1" applyBorder="1"/>
    <xf numFmtId="9" fontId="0" fillId="0" borderId="6" xfId="0" applyNumberFormat="1" applyBorder="1"/>
    <xf numFmtId="0" fontId="2" fillId="0" borderId="3" xfId="0" applyFont="1" applyBorder="1" applyAlignment="1">
      <alignment horizontal="left" vertical="center"/>
    </xf>
    <xf numFmtId="3" fontId="0" fillId="0" borderId="3" xfId="0" applyNumberFormat="1" applyBorder="1"/>
    <xf numFmtId="9" fontId="0" fillId="0" borderId="3" xfId="0" applyNumberFormat="1" applyBorder="1"/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 vertical="center"/>
    </xf>
    <xf numFmtId="3" fontId="0" fillId="0" borderId="0" xfId="0" applyNumberFormat="1"/>
    <xf numFmtId="0" fontId="4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9" fontId="0" fillId="0" borderId="0" xfId="1" applyFont="1"/>
    <xf numFmtId="0" fontId="8" fillId="0" borderId="0" xfId="0" applyFont="1"/>
    <xf numFmtId="0" fontId="0" fillId="3" borderId="0" xfId="0" applyFill="1"/>
    <xf numFmtId="0" fontId="11" fillId="0" borderId="0" xfId="0" applyFont="1" applyAlignment="1">
      <alignment vertical="center"/>
    </xf>
    <xf numFmtId="0" fontId="12" fillId="3" borderId="0" xfId="0" applyFont="1" applyFill="1" applyAlignment="1">
      <alignment vertical="center"/>
    </xf>
    <xf numFmtId="0" fontId="10" fillId="0" borderId="0" xfId="0" applyFont="1"/>
    <xf numFmtId="9" fontId="2" fillId="0" borderId="1" xfId="0" applyNumberFormat="1" applyFont="1" applyBorder="1" applyAlignment="1">
      <alignment horizontal="right" vertical="center"/>
    </xf>
    <xf numFmtId="0" fontId="3" fillId="0" borderId="3" xfId="0" applyFont="1" applyBorder="1"/>
    <xf numFmtId="3" fontId="3" fillId="0" borderId="3" xfId="0" applyNumberFormat="1" applyFont="1" applyBorder="1"/>
    <xf numFmtId="0" fontId="13" fillId="0" borderId="0" xfId="0" applyFont="1"/>
    <xf numFmtId="0" fontId="14" fillId="0" borderId="0" xfId="0" applyFont="1" applyAlignment="1">
      <alignment wrapText="1"/>
    </xf>
    <xf numFmtId="0" fontId="15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9" fontId="0" fillId="0" borderId="1" xfId="0" applyNumberFormat="1" applyBorder="1"/>
    <xf numFmtId="9" fontId="3" fillId="0" borderId="0" xfId="0" applyNumberFormat="1" applyFont="1" applyAlignment="1">
      <alignment vertical="center"/>
    </xf>
    <xf numFmtId="9" fontId="2" fillId="0" borderId="0" xfId="0" applyNumberFormat="1" applyFont="1" applyAlignment="1">
      <alignment horizontal="center" vertical="center" wrapText="1"/>
    </xf>
    <xf numFmtId="9" fontId="2" fillId="0" borderId="0" xfId="0" applyNumberFormat="1" applyFont="1" applyAlignment="1">
      <alignment horizontal="left" vertical="center"/>
    </xf>
    <xf numFmtId="9" fontId="3" fillId="0" borderId="0" xfId="0" applyNumberFormat="1" applyFont="1"/>
    <xf numFmtId="9" fontId="2" fillId="0" borderId="0" xfId="0" applyNumberFormat="1" applyFont="1" applyAlignment="1">
      <alignment horizontal="right" vertical="center" wrapText="1"/>
    </xf>
    <xf numFmtId="9" fontId="2" fillId="0" borderId="1" xfId="0" applyNumberFormat="1" applyFont="1" applyBorder="1" applyAlignment="1">
      <alignment horizontal="righ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3" fillId="0" borderId="3" xfId="0" applyNumberFormat="1" applyFont="1" applyBorder="1"/>
    <xf numFmtId="3" fontId="3" fillId="0" borderId="1" xfId="0" applyNumberFormat="1" applyFont="1" applyBorder="1" applyAlignment="1">
      <alignment horizontal="center"/>
    </xf>
    <xf numFmtId="9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9" fontId="0" fillId="0" borderId="0" xfId="0" applyNumberForma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/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/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164" fontId="2" fillId="0" borderId="1" xfId="0" applyNumberFormat="1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9" fontId="9" fillId="0" borderId="0" xfId="1"/>
    <xf numFmtId="0" fontId="0" fillId="0" borderId="9" xfId="0" applyBorder="1"/>
    <xf numFmtId="3" fontId="0" fillId="0" borderId="9" xfId="0" applyNumberFormat="1" applyBorder="1"/>
    <xf numFmtId="0" fontId="0" fillId="0" borderId="0" xfId="0" applyFill="1" applyBorder="1"/>
    <xf numFmtId="0" fontId="7" fillId="0" borderId="3" xfId="0" applyFont="1" applyBorder="1" applyAlignment="1">
      <alignment horizontal="center" vertical="center"/>
    </xf>
    <xf numFmtId="0" fontId="0" fillId="0" borderId="3" xfId="0" applyBorder="1"/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2" xfId="0" applyBorder="1"/>
    <xf numFmtId="0" fontId="7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/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/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0" fillId="0" borderId="4" xfId="0" applyBorder="1"/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left" vertical="center" wrapText="1"/>
    </xf>
    <xf numFmtId="0" fontId="15" fillId="0" borderId="0" xfId="0" applyFont="1" applyAlignment="1">
      <alignment wrapText="1"/>
    </xf>
    <xf numFmtId="0" fontId="10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W27"/>
  <sheetViews>
    <sheetView tabSelected="1" workbookViewId="0"/>
  </sheetViews>
  <sheetFormatPr defaultRowHeight="15" x14ac:dyDescent="0.25"/>
  <cols>
    <col min="1" max="1" width="4.7109375" style="95" customWidth="1"/>
    <col min="2" max="2" width="11.140625" style="95" customWidth="1"/>
  </cols>
  <sheetData>
    <row r="1" spans="2:23" x14ac:dyDescent="0.25">
      <c r="B1" s="59" t="s">
        <v>0</v>
      </c>
    </row>
    <row r="2" spans="2:23" x14ac:dyDescent="0.25">
      <c r="B2" t="s">
        <v>1</v>
      </c>
      <c r="C2" t="s">
        <v>2</v>
      </c>
    </row>
    <row r="3" spans="2:23" ht="15.75" customHeight="1" thickBot="1" x14ac:dyDescent="0.3"/>
    <row r="4" spans="2:23" ht="22.5" customHeight="1" thickBot="1" x14ac:dyDescent="0.3">
      <c r="B4" s="25"/>
      <c r="C4" s="114" t="s">
        <v>3</v>
      </c>
      <c r="D4" s="115"/>
      <c r="E4" s="115"/>
      <c r="F4" s="88"/>
      <c r="G4" s="114" t="s">
        <v>4</v>
      </c>
      <c r="H4" s="115"/>
      <c r="I4" s="115"/>
      <c r="J4" s="89"/>
      <c r="K4" s="116" t="s">
        <v>5</v>
      </c>
      <c r="L4" s="115"/>
      <c r="M4" s="115"/>
      <c r="O4" s="116" t="s">
        <v>6</v>
      </c>
      <c r="P4" s="115"/>
      <c r="Q4" s="116" t="s">
        <v>7</v>
      </c>
      <c r="R4" s="115"/>
      <c r="S4" s="115"/>
      <c r="T4" s="101"/>
      <c r="U4" s="55" t="s">
        <v>8</v>
      </c>
      <c r="V4" s="101"/>
      <c r="W4" s="101"/>
    </row>
    <row r="5" spans="2:23" ht="15.75" customHeight="1" thickBot="1" x14ac:dyDescent="0.3">
      <c r="C5" s="117" t="s">
        <v>9</v>
      </c>
      <c r="D5" s="118"/>
      <c r="E5" s="118"/>
      <c r="G5" s="117" t="s">
        <v>9</v>
      </c>
      <c r="H5" s="118"/>
      <c r="I5" s="118"/>
      <c r="J5" s="26"/>
      <c r="K5" s="119" t="s">
        <v>9</v>
      </c>
      <c r="L5" s="118"/>
      <c r="M5" s="118"/>
      <c r="O5" s="120" t="s">
        <v>10</v>
      </c>
      <c r="P5" s="120" t="s">
        <v>11</v>
      </c>
      <c r="Q5" s="117" t="s">
        <v>9</v>
      </c>
      <c r="R5" s="118"/>
      <c r="S5" s="118"/>
      <c r="T5" s="88"/>
      <c r="U5" s="117" t="s">
        <v>9</v>
      </c>
      <c r="V5" s="118"/>
      <c r="W5" s="118"/>
    </row>
    <row r="6" spans="2:23" ht="21" customHeight="1" thickBot="1" x14ac:dyDescent="0.3">
      <c r="B6" s="27" t="s">
        <v>12</v>
      </c>
      <c r="C6" s="54" t="s">
        <v>13</v>
      </c>
      <c r="D6" s="54" t="s">
        <v>14</v>
      </c>
      <c r="E6" s="54" t="s">
        <v>15</v>
      </c>
      <c r="F6" s="87"/>
      <c r="G6" s="54" t="s">
        <v>13</v>
      </c>
      <c r="H6" s="54" t="s">
        <v>14</v>
      </c>
      <c r="I6" s="54" t="s">
        <v>15</v>
      </c>
      <c r="J6" s="28"/>
      <c r="K6" s="28" t="s">
        <v>13</v>
      </c>
      <c r="L6" s="28" t="s">
        <v>14</v>
      </c>
      <c r="M6" s="28" t="s">
        <v>15</v>
      </c>
      <c r="O6" s="121"/>
      <c r="P6" s="121"/>
      <c r="Q6" s="54" t="s">
        <v>13</v>
      </c>
      <c r="R6" s="54" t="s">
        <v>14</v>
      </c>
      <c r="S6" s="54" t="s">
        <v>15</v>
      </c>
      <c r="T6" s="54"/>
      <c r="U6" s="54" t="s">
        <v>13</v>
      </c>
      <c r="V6" s="54" t="s">
        <v>14</v>
      </c>
      <c r="W6" s="54" t="s">
        <v>15</v>
      </c>
    </row>
    <row r="7" spans="2:23" x14ac:dyDescent="0.25">
      <c r="B7" s="9" t="s">
        <v>16</v>
      </c>
      <c r="C7" s="14">
        <v>403.6049712896347</v>
      </c>
      <c r="D7" s="14">
        <v>611.71056020259857</v>
      </c>
      <c r="E7" s="14">
        <v>1325.8039169311519</v>
      </c>
      <c r="F7" s="14"/>
      <c r="G7" s="14">
        <v>1288.584854960442</v>
      </c>
      <c r="H7" s="14">
        <v>1622.2735763192179</v>
      </c>
      <c r="I7" s="14">
        <v>2708.8434841632838</v>
      </c>
      <c r="J7" s="14"/>
      <c r="K7" s="14">
        <v>419.26882635836728</v>
      </c>
      <c r="L7" s="14">
        <v>365.20280699125425</v>
      </c>
      <c r="M7" s="14">
        <v>304.31705243664265</v>
      </c>
      <c r="O7" s="51">
        <v>10291.036293387409</v>
      </c>
      <c r="P7" s="51">
        <v>16668.82421010733</v>
      </c>
      <c r="Q7" s="56">
        <v>3.9219079574034192E-2</v>
      </c>
      <c r="R7" s="56">
        <v>5.9441104157378036E-2</v>
      </c>
      <c r="S7" s="56">
        <v>0.12883094366143263</v>
      </c>
      <c r="T7" s="56"/>
      <c r="U7" s="56">
        <v>0.10151824777322915</v>
      </c>
      <c r="V7" s="56">
        <v>0.13402169873308847</v>
      </c>
      <c r="W7" s="56">
        <v>0.2420475103845646</v>
      </c>
    </row>
    <row r="8" spans="2:23" x14ac:dyDescent="0.25">
      <c r="B8" s="9" t="s">
        <v>17</v>
      </c>
      <c r="C8" s="14">
        <v>2.946153879165649</v>
      </c>
      <c r="D8" s="14">
        <v>5.8923077583312988</v>
      </c>
      <c r="E8" s="14">
        <v>42.719231367111213</v>
      </c>
      <c r="F8" s="14"/>
      <c r="G8" s="14">
        <v>6.4000000953674316</v>
      </c>
      <c r="H8" s="14">
        <v>11.187878847122191</v>
      </c>
      <c r="I8" s="14">
        <v>108.8975765407085</v>
      </c>
      <c r="J8" s="14"/>
      <c r="K8" s="14">
        <v>317.23237678202719</v>
      </c>
      <c r="L8" s="14">
        <v>289.87261538237436</v>
      </c>
      <c r="M8" s="14">
        <v>354.91464395716366</v>
      </c>
      <c r="O8" s="51">
        <v>1207.753328204155</v>
      </c>
      <c r="P8" s="51">
        <v>2555.0605303049092</v>
      </c>
      <c r="Q8" s="56">
        <v>2.4393672204127761E-3</v>
      </c>
      <c r="R8" s="56">
        <v>4.8787344408255532E-3</v>
      </c>
      <c r="S8" s="56">
        <v>3.5370824794688609E-2</v>
      </c>
      <c r="T8" s="56"/>
      <c r="U8" s="56">
        <v>3.6578992410084914E-3</v>
      </c>
      <c r="V8" s="56">
        <v>6.6848461720847062E-3</v>
      </c>
      <c r="W8" s="56">
        <v>5.9339810587472251E-2</v>
      </c>
    </row>
    <row r="9" spans="2:23" x14ac:dyDescent="0.25">
      <c r="B9" s="9" t="s">
        <v>18</v>
      </c>
      <c r="C9" s="14">
        <v>2.190332412719727</v>
      </c>
      <c r="D9" s="14">
        <v>2.190332412719727</v>
      </c>
      <c r="E9" s="14">
        <v>2.190332412719727</v>
      </c>
      <c r="F9" s="14"/>
      <c r="G9" s="14">
        <v>516.16000455617905</v>
      </c>
      <c r="H9" s="14">
        <v>516.16000455617905</v>
      </c>
      <c r="I9" s="14">
        <v>516.16000455617905</v>
      </c>
      <c r="J9" s="14"/>
      <c r="K9" s="14">
        <v>23665.373071170747</v>
      </c>
      <c r="L9" s="14">
        <v>23665.373071170747</v>
      </c>
      <c r="M9" s="14">
        <v>23665.373071170747</v>
      </c>
      <c r="O9" s="51">
        <v>2.190332412719727</v>
      </c>
      <c r="P9" s="51">
        <v>518.35033655166626</v>
      </c>
      <c r="Q9" s="56">
        <v>1</v>
      </c>
      <c r="R9" s="56">
        <v>1</v>
      </c>
      <c r="S9" s="56">
        <v>1</v>
      </c>
      <c r="T9" s="56"/>
      <c r="U9" s="56">
        <v>1.0000000008049237</v>
      </c>
      <c r="V9" s="56">
        <v>1.0000000008049237</v>
      </c>
      <c r="W9" s="56">
        <v>1.0000000008049237</v>
      </c>
    </row>
    <row r="10" spans="2:23" x14ac:dyDescent="0.25">
      <c r="B10" s="9" t="s">
        <v>19</v>
      </c>
      <c r="C10" s="14">
        <v>141.2084733247757</v>
      </c>
      <c r="D10" s="14">
        <v>286.25028765201569</v>
      </c>
      <c r="E10" s="14">
        <v>495.45094156265259</v>
      </c>
      <c r="F10" s="14"/>
      <c r="G10" s="14">
        <v>231.72763156145811</v>
      </c>
      <c r="H10" s="14">
        <v>454.10748003423208</v>
      </c>
      <c r="I10" s="14">
        <v>840.88403917849064</v>
      </c>
      <c r="J10" s="14"/>
      <c r="K10" s="14">
        <v>264.10320578177402</v>
      </c>
      <c r="L10" s="14">
        <v>258.64000828054168</v>
      </c>
      <c r="M10" s="14">
        <v>269.72094886455193</v>
      </c>
      <c r="O10" s="51">
        <v>5871.0202753543854</v>
      </c>
      <c r="P10" s="51">
        <v>9796.0959897041321</v>
      </c>
      <c r="Q10" s="56">
        <v>2.4051777493861934E-2</v>
      </c>
      <c r="R10" s="56">
        <v>4.875648085455421E-2</v>
      </c>
      <c r="S10" s="56">
        <v>8.4389240425974565E-2</v>
      </c>
      <c r="T10" s="56"/>
      <c r="U10" s="56">
        <v>3.8069870413499025E-2</v>
      </c>
      <c r="V10" s="56">
        <v>7.5576818404431395E-2</v>
      </c>
      <c r="W10" s="56">
        <v>0.136415055767691</v>
      </c>
    </row>
    <row r="11" spans="2:23" x14ac:dyDescent="0.25">
      <c r="B11" s="9"/>
      <c r="C11" s="14"/>
      <c r="D11" s="14"/>
      <c r="E11" s="14"/>
      <c r="F11" s="14"/>
      <c r="G11" s="14"/>
      <c r="H11" s="14"/>
      <c r="I11" s="14"/>
      <c r="J11" s="14"/>
      <c r="K11" s="14" t="s">
        <v>125</v>
      </c>
      <c r="L11" s="14" t="s">
        <v>125</v>
      </c>
      <c r="M11" s="14" t="s">
        <v>125</v>
      </c>
      <c r="O11" s="51"/>
      <c r="P11" s="51"/>
      <c r="Q11" s="56" t="s">
        <v>125</v>
      </c>
      <c r="R11" s="56" t="s">
        <v>125</v>
      </c>
      <c r="S11" s="56" t="s">
        <v>125</v>
      </c>
      <c r="T11" s="56"/>
      <c r="U11" s="56" t="s">
        <v>125</v>
      </c>
      <c r="V11" s="56" t="s">
        <v>125</v>
      </c>
      <c r="W11" s="56" t="s">
        <v>125</v>
      </c>
    </row>
    <row r="12" spans="2:23" x14ac:dyDescent="0.25">
      <c r="B12" s="9"/>
      <c r="C12" s="14"/>
      <c r="D12" s="14"/>
      <c r="E12" s="14"/>
      <c r="F12" s="14"/>
      <c r="G12" s="14"/>
      <c r="H12" s="14"/>
      <c r="I12" s="14"/>
      <c r="J12" s="14"/>
      <c r="K12" s="14" t="s">
        <v>125</v>
      </c>
      <c r="L12" s="14" t="s">
        <v>125</v>
      </c>
      <c r="M12" s="14" t="s">
        <v>125</v>
      </c>
      <c r="O12" s="51"/>
      <c r="P12" s="51"/>
      <c r="Q12" s="56" t="s">
        <v>125</v>
      </c>
      <c r="R12" s="56" t="s">
        <v>125</v>
      </c>
      <c r="S12" s="56" t="s">
        <v>125</v>
      </c>
      <c r="T12" s="56"/>
      <c r="U12" s="56" t="s">
        <v>125</v>
      </c>
      <c r="V12" s="56" t="s">
        <v>125</v>
      </c>
      <c r="W12" s="56" t="s">
        <v>125</v>
      </c>
    </row>
    <row r="13" spans="2:23" x14ac:dyDescent="0.25">
      <c r="B13" s="9"/>
      <c r="C13" s="14"/>
      <c r="D13" s="14"/>
      <c r="E13" s="14"/>
      <c r="F13" s="14"/>
      <c r="G13" s="14"/>
      <c r="H13" s="14"/>
      <c r="I13" s="14"/>
      <c r="J13" s="14"/>
      <c r="K13" s="14" t="s">
        <v>125</v>
      </c>
      <c r="L13" s="14" t="s">
        <v>125</v>
      </c>
      <c r="M13" s="14" t="s">
        <v>125</v>
      </c>
      <c r="O13" s="51"/>
      <c r="P13" s="51"/>
      <c r="Q13" s="56" t="s">
        <v>125</v>
      </c>
      <c r="R13" s="56" t="s">
        <v>125</v>
      </c>
      <c r="S13" s="56" t="s">
        <v>125</v>
      </c>
      <c r="T13" s="56"/>
      <c r="U13" s="56" t="s">
        <v>125</v>
      </c>
      <c r="V13" s="56" t="s">
        <v>125</v>
      </c>
      <c r="W13" s="56" t="s">
        <v>125</v>
      </c>
    </row>
    <row r="14" spans="2:23" x14ac:dyDescent="0.25">
      <c r="B14" s="9"/>
      <c r="C14" s="14"/>
      <c r="D14" s="14"/>
      <c r="E14" s="14"/>
      <c r="F14" s="14"/>
      <c r="G14" s="14"/>
      <c r="H14" s="14"/>
      <c r="I14" s="14"/>
      <c r="J14" s="14"/>
      <c r="K14" s="14" t="s">
        <v>125</v>
      </c>
      <c r="L14" s="14" t="s">
        <v>125</v>
      </c>
      <c r="M14" s="14" t="s">
        <v>125</v>
      </c>
      <c r="O14" s="51"/>
      <c r="P14" s="51"/>
      <c r="Q14" s="56" t="s">
        <v>125</v>
      </c>
      <c r="R14" s="56" t="s">
        <v>125</v>
      </c>
      <c r="S14" s="56" t="s">
        <v>125</v>
      </c>
      <c r="T14" s="56"/>
      <c r="U14" s="56" t="s">
        <v>125</v>
      </c>
      <c r="V14" s="56" t="s">
        <v>125</v>
      </c>
      <c r="W14" s="56" t="s">
        <v>125</v>
      </c>
    </row>
    <row r="15" spans="2:23" x14ac:dyDescent="0.25">
      <c r="B15" s="9"/>
      <c r="C15" s="14"/>
      <c r="D15" s="14"/>
      <c r="E15" s="14"/>
      <c r="F15" s="14"/>
      <c r="G15" s="14"/>
      <c r="H15" s="14"/>
      <c r="I15" s="14"/>
      <c r="J15" s="14"/>
      <c r="K15" s="14" t="s">
        <v>125</v>
      </c>
      <c r="L15" s="14" t="s">
        <v>125</v>
      </c>
      <c r="M15" s="14" t="s">
        <v>125</v>
      </c>
      <c r="O15" s="51"/>
      <c r="P15" s="51"/>
      <c r="Q15" s="56" t="s">
        <v>125</v>
      </c>
      <c r="R15" s="56" t="s">
        <v>125</v>
      </c>
      <c r="S15" s="56" t="s">
        <v>125</v>
      </c>
      <c r="T15" s="56"/>
      <c r="U15" s="56" t="s">
        <v>125</v>
      </c>
      <c r="V15" s="56" t="s">
        <v>125</v>
      </c>
      <c r="W15" s="56" t="s">
        <v>125</v>
      </c>
    </row>
    <row r="16" spans="2:23" x14ac:dyDescent="0.25">
      <c r="B16" s="9"/>
      <c r="C16" s="14"/>
      <c r="D16" s="14"/>
      <c r="E16" s="14"/>
      <c r="F16" s="14"/>
      <c r="G16" s="14"/>
      <c r="H16" s="14"/>
      <c r="I16" s="14"/>
      <c r="J16" s="14"/>
      <c r="K16" s="14" t="s">
        <v>125</v>
      </c>
      <c r="L16" s="14" t="s">
        <v>125</v>
      </c>
      <c r="M16" s="14" t="s">
        <v>125</v>
      </c>
      <c r="O16" s="51"/>
      <c r="P16" s="51"/>
      <c r="Q16" s="56" t="s">
        <v>125</v>
      </c>
      <c r="R16" s="56" t="s">
        <v>125</v>
      </c>
      <c r="S16" s="56" t="s">
        <v>125</v>
      </c>
      <c r="T16" s="56"/>
      <c r="U16" s="56" t="s">
        <v>125</v>
      </c>
      <c r="V16" s="56" t="s">
        <v>125</v>
      </c>
      <c r="W16" s="56" t="s">
        <v>125</v>
      </c>
    </row>
    <row r="17" spans="2:23" x14ac:dyDescent="0.25">
      <c r="B17" s="9"/>
      <c r="C17" s="14"/>
      <c r="D17" s="14"/>
      <c r="E17" s="14"/>
      <c r="F17" s="14"/>
      <c r="G17" s="14"/>
      <c r="H17" s="14"/>
      <c r="I17" s="14"/>
      <c r="J17" s="14"/>
      <c r="K17" s="14" t="s">
        <v>125</v>
      </c>
      <c r="L17" s="14" t="s">
        <v>125</v>
      </c>
      <c r="M17" s="14" t="s">
        <v>125</v>
      </c>
      <c r="O17" s="51"/>
      <c r="P17" s="51"/>
      <c r="Q17" s="56" t="s">
        <v>125</v>
      </c>
      <c r="R17" s="56" t="s">
        <v>125</v>
      </c>
      <c r="S17" s="56" t="s">
        <v>125</v>
      </c>
      <c r="T17" s="56"/>
      <c r="U17" s="56" t="s">
        <v>125</v>
      </c>
      <c r="V17" s="56" t="s">
        <v>125</v>
      </c>
      <c r="W17" s="56" t="s">
        <v>125</v>
      </c>
    </row>
    <row r="18" spans="2:23" x14ac:dyDescent="0.25">
      <c r="B18" s="9"/>
      <c r="C18" s="14"/>
      <c r="D18" s="14"/>
      <c r="E18" s="14"/>
      <c r="F18" s="14"/>
      <c r="G18" s="14"/>
      <c r="H18" s="14"/>
      <c r="I18" s="14"/>
      <c r="J18" s="14"/>
      <c r="K18" s="14" t="s">
        <v>125</v>
      </c>
      <c r="L18" s="14" t="s">
        <v>125</v>
      </c>
      <c r="M18" s="14" t="s">
        <v>125</v>
      </c>
      <c r="O18" s="51"/>
      <c r="P18" s="51"/>
      <c r="Q18" s="56" t="s">
        <v>125</v>
      </c>
      <c r="R18" s="56" t="s">
        <v>125</v>
      </c>
      <c r="S18" s="56" t="s">
        <v>125</v>
      </c>
      <c r="T18" s="56"/>
      <c r="U18" s="56" t="s">
        <v>125</v>
      </c>
      <c r="V18" s="56" t="s">
        <v>125</v>
      </c>
      <c r="W18" s="56" t="s">
        <v>125</v>
      </c>
    </row>
    <row r="19" spans="2:23" x14ac:dyDescent="0.25">
      <c r="B19" s="9"/>
      <c r="C19" s="14"/>
      <c r="D19" s="14"/>
      <c r="E19" s="14"/>
      <c r="F19" s="14"/>
      <c r="G19" s="14"/>
      <c r="H19" s="14"/>
      <c r="I19" s="14"/>
      <c r="J19" s="14"/>
      <c r="K19" s="14" t="s">
        <v>125</v>
      </c>
      <c r="L19" s="14" t="s">
        <v>125</v>
      </c>
      <c r="M19" s="14" t="s">
        <v>125</v>
      </c>
      <c r="O19" s="51"/>
      <c r="P19" s="51"/>
      <c r="Q19" s="56" t="s">
        <v>125</v>
      </c>
      <c r="R19" s="56" t="s">
        <v>125</v>
      </c>
      <c r="S19" s="56" t="s">
        <v>125</v>
      </c>
      <c r="T19" s="56"/>
      <c r="U19" s="56" t="s">
        <v>125</v>
      </c>
      <c r="V19" s="56" t="s">
        <v>125</v>
      </c>
      <c r="W19" s="56" t="s">
        <v>125</v>
      </c>
    </row>
    <row r="20" spans="2:23" x14ac:dyDescent="0.25">
      <c r="B20" s="9"/>
      <c r="C20" s="14"/>
      <c r="D20" s="14"/>
      <c r="E20" s="14"/>
      <c r="F20" s="14"/>
      <c r="G20" s="14"/>
      <c r="H20" s="14"/>
      <c r="I20" s="14"/>
      <c r="J20" s="14"/>
      <c r="K20" s="14" t="s">
        <v>125</v>
      </c>
      <c r="L20" s="14" t="s">
        <v>125</v>
      </c>
      <c r="M20" s="14" t="s">
        <v>125</v>
      </c>
      <c r="O20" s="51"/>
      <c r="P20" s="51"/>
      <c r="Q20" s="56" t="s">
        <v>125</v>
      </c>
      <c r="R20" s="56" t="s">
        <v>125</v>
      </c>
      <c r="S20" s="56" t="s">
        <v>125</v>
      </c>
      <c r="T20" s="56"/>
      <c r="U20" s="56" t="s">
        <v>125</v>
      </c>
      <c r="V20" s="56" t="s">
        <v>125</v>
      </c>
      <c r="W20" s="56" t="s">
        <v>125</v>
      </c>
    </row>
    <row r="21" spans="2:23" x14ac:dyDescent="0.25">
      <c r="B21" s="9"/>
      <c r="C21" s="14"/>
      <c r="D21" s="14"/>
      <c r="E21" s="14"/>
      <c r="F21" s="14"/>
      <c r="G21" s="14"/>
      <c r="H21" s="14"/>
      <c r="I21" s="14"/>
      <c r="J21" s="14"/>
      <c r="K21" s="14" t="s">
        <v>125</v>
      </c>
      <c r="L21" s="14" t="s">
        <v>125</v>
      </c>
      <c r="M21" s="14" t="s">
        <v>125</v>
      </c>
      <c r="O21" s="51"/>
      <c r="P21" s="51"/>
      <c r="Q21" s="56" t="s">
        <v>125</v>
      </c>
      <c r="R21" s="56" t="s">
        <v>125</v>
      </c>
      <c r="S21" s="56" t="s">
        <v>125</v>
      </c>
      <c r="T21" s="56"/>
      <c r="U21" s="56" t="s">
        <v>125</v>
      </c>
      <c r="V21" s="56" t="s">
        <v>125</v>
      </c>
      <c r="W21" s="56" t="s">
        <v>125</v>
      </c>
    </row>
    <row r="22" spans="2:23" x14ac:dyDescent="0.25">
      <c r="B22" s="9"/>
      <c r="C22" s="14"/>
      <c r="D22" s="14"/>
      <c r="E22" s="14"/>
      <c r="F22" s="14"/>
      <c r="G22" s="14"/>
      <c r="H22" s="14"/>
      <c r="I22" s="14"/>
      <c r="J22" s="14"/>
      <c r="K22" s="14" t="s">
        <v>125</v>
      </c>
      <c r="L22" s="14" t="s">
        <v>125</v>
      </c>
      <c r="M22" s="14" t="s">
        <v>125</v>
      </c>
      <c r="O22" s="51"/>
      <c r="P22" s="51"/>
      <c r="Q22" s="56" t="s">
        <v>125</v>
      </c>
      <c r="R22" s="56" t="s">
        <v>125</v>
      </c>
      <c r="S22" s="56" t="s">
        <v>125</v>
      </c>
      <c r="T22" s="56"/>
      <c r="U22" s="56" t="s">
        <v>125</v>
      </c>
      <c r="V22" s="56" t="s">
        <v>125</v>
      </c>
      <c r="W22" s="56" t="s">
        <v>125</v>
      </c>
    </row>
    <row r="23" spans="2:23" x14ac:dyDescent="0.25">
      <c r="B23" s="9"/>
      <c r="C23" s="14"/>
      <c r="D23" s="14"/>
      <c r="E23" s="14"/>
      <c r="F23" s="14"/>
      <c r="G23" s="14"/>
      <c r="H23" s="14"/>
      <c r="I23" s="14"/>
      <c r="J23" s="14"/>
      <c r="K23" s="14" t="s">
        <v>125</v>
      </c>
      <c r="L23" s="14" t="s">
        <v>125</v>
      </c>
      <c r="M23" s="14" t="s">
        <v>125</v>
      </c>
      <c r="O23" s="51"/>
      <c r="P23" s="51"/>
      <c r="Q23" s="56" t="s">
        <v>125</v>
      </c>
      <c r="R23" s="56" t="s">
        <v>125</v>
      </c>
      <c r="S23" s="56" t="s">
        <v>125</v>
      </c>
      <c r="T23" s="56"/>
      <c r="U23" s="56" t="s">
        <v>125</v>
      </c>
      <c r="V23" s="56" t="s">
        <v>125</v>
      </c>
      <c r="W23" s="56" t="s">
        <v>125</v>
      </c>
    </row>
    <row r="24" spans="2:23" x14ac:dyDescent="0.25">
      <c r="B24" s="9"/>
      <c r="C24" s="14"/>
      <c r="D24" s="14"/>
      <c r="E24" s="14"/>
      <c r="F24" s="14"/>
      <c r="G24" s="14"/>
      <c r="H24" s="14"/>
      <c r="I24" s="14"/>
      <c r="J24" s="14"/>
      <c r="K24" s="14" t="s">
        <v>125</v>
      </c>
      <c r="L24" s="14" t="s">
        <v>125</v>
      </c>
      <c r="M24" s="14" t="s">
        <v>125</v>
      </c>
      <c r="O24" s="51"/>
      <c r="P24" s="51"/>
      <c r="Q24" s="56" t="s">
        <v>125</v>
      </c>
      <c r="R24" s="56" t="s">
        <v>125</v>
      </c>
      <c r="S24" s="56" t="s">
        <v>125</v>
      </c>
      <c r="T24" s="56"/>
      <c r="U24" s="56" t="s">
        <v>125</v>
      </c>
      <c r="V24" s="56" t="s">
        <v>125</v>
      </c>
      <c r="W24" s="56" t="s">
        <v>125</v>
      </c>
    </row>
    <row r="25" spans="2:23" x14ac:dyDescent="0.25">
      <c r="B25" s="9"/>
      <c r="C25" s="14"/>
      <c r="D25" s="14"/>
      <c r="E25" s="14"/>
      <c r="F25" s="14"/>
      <c r="G25" s="14"/>
      <c r="H25" s="14"/>
      <c r="I25" s="14"/>
      <c r="J25" s="14"/>
      <c r="K25" s="14" t="s">
        <v>125</v>
      </c>
      <c r="L25" s="14" t="s">
        <v>125</v>
      </c>
      <c r="M25" s="14" t="s">
        <v>125</v>
      </c>
      <c r="O25" s="51"/>
      <c r="P25" s="51"/>
      <c r="Q25" s="56" t="s">
        <v>125</v>
      </c>
      <c r="R25" s="56" t="s">
        <v>125</v>
      </c>
      <c r="S25" s="56" t="s">
        <v>125</v>
      </c>
      <c r="T25" s="56"/>
      <c r="U25" s="56" t="s">
        <v>125</v>
      </c>
      <c r="V25" s="56" t="s">
        <v>125</v>
      </c>
      <c r="W25" s="56" t="s">
        <v>125</v>
      </c>
    </row>
    <row r="26" spans="2:23" ht="15.75" customHeight="1" thickBot="1" x14ac:dyDescent="0.3">
      <c r="B26" s="7"/>
      <c r="C26" s="15"/>
      <c r="D26" s="15"/>
      <c r="E26" s="15"/>
      <c r="F26" s="14"/>
      <c r="G26" s="15"/>
      <c r="H26" s="15"/>
      <c r="I26" s="15"/>
      <c r="J26" s="14"/>
      <c r="K26" s="15"/>
      <c r="L26" s="15"/>
      <c r="M26" s="15"/>
      <c r="N26" s="14"/>
      <c r="O26" s="15"/>
      <c r="P26" s="15"/>
      <c r="Q26" s="56" t="s">
        <v>125</v>
      </c>
      <c r="R26" s="56" t="s">
        <v>125</v>
      </c>
      <c r="S26" s="56" t="s">
        <v>125</v>
      </c>
      <c r="T26" s="14"/>
      <c r="U26" s="56" t="s">
        <v>125</v>
      </c>
      <c r="V26" s="56" t="s">
        <v>125</v>
      </c>
      <c r="W26" s="56" t="s">
        <v>125</v>
      </c>
    </row>
    <row r="27" spans="2:23" ht="15.75" customHeight="1" thickBot="1" x14ac:dyDescent="0.3">
      <c r="B27" s="101" t="s">
        <v>20</v>
      </c>
      <c r="C27" s="46">
        <v>549.94993090629578</v>
      </c>
      <c r="D27" s="46">
        <v>906.04348802566528</v>
      </c>
      <c r="E27" s="46">
        <v>1866.1644222736354</v>
      </c>
      <c r="F27" s="14"/>
      <c r="G27" s="46">
        <v>2042.8724911734466</v>
      </c>
      <c r="H27" s="46">
        <v>2603.7289397567511</v>
      </c>
      <c r="I27" s="46">
        <v>4174.7851044386625</v>
      </c>
      <c r="J27" s="14"/>
      <c r="K27" s="46">
        <v>6166.4943700232288</v>
      </c>
      <c r="L27" s="46">
        <v>6144.7721254562293</v>
      </c>
      <c r="M27" s="46">
        <v>6148.5814291072766</v>
      </c>
      <c r="N27" s="14"/>
      <c r="O27" s="46">
        <v>17372.000229358669</v>
      </c>
      <c r="P27" s="46">
        <v>29538.331066668037</v>
      </c>
      <c r="Q27" s="47">
        <v>0.26642755607207724</v>
      </c>
      <c r="R27" s="47">
        <v>0.27826907986318944</v>
      </c>
      <c r="S27" s="47">
        <v>0.31214775222052393</v>
      </c>
      <c r="T27" s="14"/>
      <c r="U27" s="47">
        <v>0.28581150455816506</v>
      </c>
      <c r="V27" s="47">
        <v>0.30407084102863208</v>
      </c>
      <c r="W27" s="47">
        <v>0.35945059438616289</v>
      </c>
    </row>
  </sheetData>
  <mergeCells count="12">
    <mergeCell ref="Q4:S4"/>
    <mergeCell ref="P5:P6"/>
    <mergeCell ref="Q5:S5"/>
    <mergeCell ref="U5:W5"/>
    <mergeCell ref="O4:P4"/>
    <mergeCell ref="O5:O6"/>
    <mergeCell ref="C4:E4"/>
    <mergeCell ref="G4:I4"/>
    <mergeCell ref="K4:M4"/>
    <mergeCell ref="C5:E5"/>
    <mergeCell ref="G5:I5"/>
    <mergeCell ref="K5:M5"/>
  </mergeCells>
  <pageMargins left="0.7" right="0.7" top="0.75" bottom="0.75" header="0.3" footer="0.3"/>
  <pageSetup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/>
  </sheetPr>
  <dimension ref="A1:L27"/>
  <sheetViews>
    <sheetView workbookViewId="0"/>
  </sheetViews>
  <sheetFormatPr defaultRowHeight="15" x14ac:dyDescent="0.25"/>
  <cols>
    <col min="1" max="1" width="4.42578125" style="95" customWidth="1"/>
    <col min="5" max="5" width="10.140625" style="95" customWidth="1"/>
    <col min="7" max="7" width="12.85546875" style="95" customWidth="1"/>
  </cols>
  <sheetData>
    <row r="1" spans="1:12" x14ac:dyDescent="0.25">
      <c r="B1" s="59" t="s">
        <v>0</v>
      </c>
    </row>
    <row r="2" spans="1:12" x14ac:dyDescent="0.25">
      <c r="B2" t="s">
        <v>106</v>
      </c>
    </row>
    <row r="3" spans="1:12" ht="15.75" customHeight="1" thickBot="1" x14ac:dyDescent="0.3">
      <c r="K3" s="87"/>
      <c r="L3" s="87"/>
    </row>
    <row r="4" spans="1:12" ht="48" customHeight="1" thickBot="1" x14ac:dyDescent="0.3">
      <c r="B4" s="141" t="s">
        <v>12</v>
      </c>
      <c r="C4" s="142" t="s">
        <v>107</v>
      </c>
      <c r="D4" s="142" t="s">
        <v>108</v>
      </c>
      <c r="E4" s="103" t="s">
        <v>109</v>
      </c>
      <c r="F4" s="103" t="s">
        <v>110</v>
      </c>
      <c r="G4" s="142" t="s">
        <v>111</v>
      </c>
      <c r="H4" s="143" t="s">
        <v>112</v>
      </c>
      <c r="I4" s="144"/>
      <c r="J4" s="144"/>
      <c r="L4" s="66" t="s">
        <v>113</v>
      </c>
    </row>
    <row r="5" spans="1:12" ht="15.75" customHeight="1" thickBot="1" x14ac:dyDescent="0.3">
      <c r="B5" s="126"/>
      <c r="C5" s="126"/>
      <c r="D5" s="126"/>
      <c r="E5" s="97" t="s">
        <v>114</v>
      </c>
      <c r="F5" s="97" t="s">
        <v>115</v>
      </c>
      <c r="G5" s="126"/>
      <c r="H5" s="134"/>
      <c r="I5" s="134"/>
      <c r="J5" s="134"/>
    </row>
    <row r="6" spans="1:12" ht="15.75" customHeight="1" thickBot="1" x14ac:dyDescent="0.3">
      <c r="B6" s="134"/>
      <c r="C6" s="134"/>
      <c r="D6" s="134"/>
      <c r="E6" s="29"/>
      <c r="F6" s="99" t="s">
        <v>116</v>
      </c>
      <c r="G6" s="134"/>
      <c r="H6" s="92" t="s">
        <v>96</v>
      </c>
      <c r="I6" s="92" t="s">
        <v>99</v>
      </c>
      <c r="J6" s="92" t="s">
        <v>117</v>
      </c>
      <c r="K6" s="87"/>
      <c r="L6" s="87"/>
    </row>
    <row r="7" spans="1:12" x14ac:dyDescent="0.25">
      <c r="B7" s="9" t="s">
        <v>16</v>
      </c>
      <c r="C7" s="31">
        <v>909</v>
      </c>
      <c r="D7" s="31">
        <v>2212.741</v>
      </c>
      <c r="E7" s="31">
        <v>278.509703</v>
      </c>
      <c r="F7" s="31">
        <v>79809.148292526603</v>
      </c>
      <c r="G7" s="31">
        <v>3195</v>
      </c>
      <c r="H7" s="32">
        <v>0.53894524098501517</v>
      </c>
      <c r="I7" s="32">
        <v>0.32557410037523893</v>
      </c>
      <c r="J7" s="32">
        <v>0.8645193413602541</v>
      </c>
      <c r="L7" s="51">
        <v>639</v>
      </c>
    </row>
    <row r="8" spans="1:12" x14ac:dyDescent="0.25">
      <c r="B8" s="9" t="s">
        <v>17</v>
      </c>
      <c r="C8" s="31">
        <v>41</v>
      </c>
      <c r="D8" s="31">
        <v>54.08</v>
      </c>
      <c r="E8" s="31">
        <v>6.2139420000000003</v>
      </c>
      <c r="F8" s="31">
        <v>1287.7020027637479</v>
      </c>
      <c r="G8" s="31">
        <v>130</v>
      </c>
      <c r="H8" s="32">
        <v>0.48879600099260662</v>
      </c>
      <c r="I8" s="32">
        <v>7.5610940687891814E-2</v>
      </c>
      <c r="J8" s="32">
        <v>0.56440694168049843</v>
      </c>
      <c r="L8" s="51">
        <v>26</v>
      </c>
    </row>
    <row r="9" spans="1:12" x14ac:dyDescent="0.25">
      <c r="B9" s="9" t="s">
        <v>18</v>
      </c>
      <c r="C9" s="31">
        <v>1</v>
      </c>
      <c r="D9" s="31">
        <v>2.1030000000000002</v>
      </c>
      <c r="E9" s="31">
        <v>0.245336</v>
      </c>
      <c r="F9" s="31">
        <v>70.660797119140625</v>
      </c>
      <c r="G9" s="31">
        <v>5</v>
      </c>
      <c r="H9" s="32">
        <v>0.52595623960609128</v>
      </c>
      <c r="I9" s="32">
        <v>0.47404376039390872</v>
      </c>
      <c r="J9" s="32">
        <v>1</v>
      </c>
      <c r="L9" s="51">
        <v>1</v>
      </c>
    </row>
    <row r="10" spans="1:12" x14ac:dyDescent="0.25">
      <c r="B10" s="9" t="s">
        <v>19</v>
      </c>
      <c r="C10" s="31">
        <v>477</v>
      </c>
      <c r="D10" s="31">
        <v>857.60799999999995</v>
      </c>
      <c r="E10" s="31">
        <v>99.722375</v>
      </c>
      <c r="F10" s="31">
        <v>26766.217091456059</v>
      </c>
      <c r="G10" s="31">
        <v>1255</v>
      </c>
      <c r="H10" s="32">
        <v>0.34162375294411107</v>
      </c>
      <c r="I10" s="32">
        <v>0.34386577736440793</v>
      </c>
      <c r="J10" s="32">
        <v>0.685489530308519</v>
      </c>
      <c r="L10" s="51">
        <v>251</v>
      </c>
    </row>
    <row r="11" spans="1:12" x14ac:dyDescent="0.25">
      <c r="A11"/>
      <c r="B11" s="9"/>
      <c r="C11" s="31"/>
      <c r="D11" s="31"/>
      <c r="E11" s="31"/>
      <c r="F11" s="31"/>
      <c r="G11" s="31"/>
      <c r="H11" s="32"/>
      <c r="I11" s="32"/>
      <c r="J11" s="32"/>
      <c r="L11" s="51"/>
    </row>
    <row r="12" spans="1:12" x14ac:dyDescent="0.25">
      <c r="B12" s="9"/>
      <c r="C12" s="31"/>
      <c r="D12" s="31"/>
      <c r="E12" s="31"/>
      <c r="F12" s="31"/>
      <c r="G12" s="31"/>
      <c r="H12" s="32"/>
      <c r="I12" s="32"/>
      <c r="J12" s="32"/>
      <c r="L12" s="51"/>
    </row>
    <row r="13" spans="1:12" x14ac:dyDescent="0.25">
      <c r="B13" s="9"/>
      <c r="C13" s="31"/>
      <c r="D13" s="31"/>
      <c r="E13" s="31"/>
      <c r="F13" s="31"/>
      <c r="G13" s="31"/>
      <c r="H13" s="32"/>
      <c r="I13" s="32"/>
      <c r="J13" s="32"/>
      <c r="L13" s="51"/>
    </row>
    <row r="14" spans="1:12" x14ac:dyDescent="0.25">
      <c r="B14" s="9"/>
      <c r="C14" s="31"/>
      <c r="D14" s="31"/>
      <c r="E14" s="31"/>
      <c r="F14" s="31"/>
      <c r="G14" s="31"/>
      <c r="H14" s="32"/>
      <c r="I14" s="32"/>
      <c r="J14" s="32"/>
      <c r="L14" s="51"/>
    </row>
    <row r="15" spans="1:12" x14ac:dyDescent="0.25">
      <c r="B15" s="9"/>
      <c r="C15" s="31"/>
      <c r="D15" s="31"/>
      <c r="E15" s="31"/>
      <c r="F15" s="31"/>
      <c r="G15" s="31"/>
      <c r="H15" s="32"/>
      <c r="I15" s="32"/>
      <c r="J15" s="32"/>
      <c r="L15" s="51"/>
    </row>
    <row r="16" spans="1:12" x14ac:dyDescent="0.25">
      <c r="B16" s="9"/>
      <c r="C16" s="31"/>
      <c r="D16" s="31"/>
      <c r="E16" s="31"/>
      <c r="F16" s="31"/>
      <c r="G16" s="31"/>
      <c r="H16" s="32"/>
      <c r="I16" s="32"/>
      <c r="J16" s="32"/>
      <c r="L16" s="51"/>
    </row>
    <row r="17" spans="2:12" x14ac:dyDescent="0.25">
      <c r="B17" s="9"/>
      <c r="C17" s="31"/>
      <c r="D17" s="31"/>
      <c r="E17" s="31"/>
      <c r="F17" s="31"/>
      <c r="G17" s="31"/>
      <c r="H17" s="32"/>
      <c r="I17" s="32"/>
      <c r="J17" s="32"/>
      <c r="L17" s="51"/>
    </row>
    <row r="18" spans="2:12" x14ac:dyDescent="0.25">
      <c r="B18" s="9"/>
      <c r="C18" s="31"/>
      <c r="D18" s="31"/>
      <c r="E18" s="31"/>
      <c r="F18" s="31"/>
      <c r="G18" s="31"/>
      <c r="H18" s="32"/>
      <c r="I18" s="32"/>
      <c r="J18" s="32"/>
      <c r="L18" s="51"/>
    </row>
    <row r="19" spans="2:12" x14ac:dyDescent="0.25">
      <c r="B19" s="9"/>
      <c r="C19" s="31"/>
      <c r="D19" s="31"/>
      <c r="E19" s="31"/>
      <c r="F19" s="31"/>
      <c r="G19" s="31"/>
      <c r="H19" s="32"/>
      <c r="I19" s="32"/>
      <c r="J19" s="32"/>
      <c r="L19" s="51"/>
    </row>
    <row r="20" spans="2:12" x14ac:dyDescent="0.25">
      <c r="B20" s="9"/>
      <c r="C20" s="31"/>
      <c r="D20" s="31"/>
      <c r="E20" s="31"/>
      <c r="F20" s="31"/>
      <c r="G20" s="31"/>
      <c r="H20" s="32"/>
      <c r="I20" s="32"/>
      <c r="J20" s="32"/>
      <c r="L20" s="51"/>
    </row>
    <row r="21" spans="2:12" x14ac:dyDescent="0.25">
      <c r="B21" s="9"/>
      <c r="C21" s="31"/>
      <c r="D21" s="31"/>
      <c r="E21" s="31"/>
      <c r="F21" s="31"/>
      <c r="G21" s="31"/>
      <c r="H21" s="32"/>
      <c r="I21" s="32"/>
      <c r="J21" s="32"/>
      <c r="L21" s="51"/>
    </row>
    <row r="22" spans="2:12" x14ac:dyDescent="0.25">
      <c r="B22" s="9"/>
      <c r="C22" s="31"/>
      <c r="D22" s="31"/>
      <c r="E22" s="31"/>
      <c r="F22" s="31"/>
      <c r="G22" s="31"/>
      <c r="H22" s="32"/>
      <c r="I22" s="32"/>
      <c r="J22" s="32"/>
      <c r="L22" s="51"/>
    </row>
    <row r="23" spans="2:12" x14ac:dyDescent="0.25">
      <c r="B23" s="9"/>
      <c r="C23" s="31"/>
      <c r="D23" s="31"/>
      <c r="E23" s="31"/>
      <c r="F23" s="31"/>
      <c r="G23" s="31"/>
      <c r="H23" s="32"/>
      <c r="I23" s="32"/>
      <c r="J23" s="32"/>
      <c r="L23" s="51"/>
    </row>
    <row r="24" spans="2:12" x14ac:dyDescent="0.25">
      <c r="B24" s="9"/>
      <c r="C24" s="31"/>
      <c r="D24" s="31"/>
      <c r="E24" s="31"/>
      <c r="F24" s="31"/>
      <c r="G24" s="31"/>
      <c r="H24" s="32"/>
      <c r="I24" s="32"/>
      <c r="J24" s="32"/>
      <c r="L24" s="51"/>
    </row>
    <row r="25" spans="2:12" x14ac:dyDescent="0.25">
      <c r="B25" s="9"/>
      <c r="C25" s="31"/>
      <c r="D25" s="31"/>
      <c r="E25" s="31"/>
      <c r="F25" s="31"/>
      <c r="G25" s="31"/>
      <c r="H25" s="32"/>
      <c r="I25" s="32"/>
      <c r="J25" s="32"/>
      <c r="L25" s="51"/>
    </row>
    <row r="26" spans="2:12" ht="15.75" customHeight="1" thickBot="1" x14ac:dyDescent="0.3">
      <c r="B26" s="7"/>
      <c r="C26" s="81"/>
      <c r="D26" s="81"/>
      <c r="E26" s="81"/>
      <c r="F26" s="81"/>
      <c r="G26" s="81"/>
      <c r="H26" s="82"/>
      <c r="I26" s="82"/>
      <c r="J26" s="82"/>
      <c r="K26" s="87"/>
      <c r="L26" s="40"/>
    </row>
    <row r="27" spans="2:12" ht="15.75" customHeight="1" thickBot="1" x14ac:dyDescent="0.3">
      <c r="B27" s="87" t="s">
        <v>20</v>
      </c>
      <c r="C27" s="40">
        <v>1428</v>
      </c>
      <c r="D27" s="40">
        <v>3126.5320000000002</v>
      </c>
      <c r="E27" s="40">
        <v>384.69135599999998</v>
      </c>
      <c r="F27" s="40">
        <v>107933.72818386555</v>
      </c>
      <c r="G27" s="40">
        <v>4585</v>
      </c>
      <c r="H27" s="72">
        <v>0.47383030863195602</v>
      </c>
      <c r="I27" s="72">
        <v>0.30477364470536183</v>
      </c>
      <c r="J27" s="72">
        <v>0.7786039533373178</v>
      </c>
      <c r="K27" s="87"/>
      <c r="L27" s="40">
        <v>917</v>
      </c>
    </row>
  </sheetData>
  <mergeCells count="5">
    <mergeCell ref="B4:B6"/>
    <mergeCell ref="C4:C6"/>
    <mergeCell ref="D4:D6"/>
    <mergeCell ref="G4:G6"/>
    <mergeCell ref="H4:J5"/>
  </mergeCell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9"/>
  </sheetPr>
  <dimension ref="A1:AG30"/>
  <sheetViews>
    <sheetView workbookViewId="0"/>
  </sheetViews>
  <sheetFormatPr defaultRowHeight="15" x14ac:dyDescent="0.25"/>
  <cols>
    <col min="1" max="1" width="5.140625" style="95" customWidth="1"/>
    <col min="2" max="2" width="14.42578125" style="95" customWidth="1"/>
  </cols>
  <sheetData>
    <row r="1" spans="1:33" ht="28.5" customHeight="1" x14ac:dyDescent="0.25">
      <c r="B1" s="60" t="s">
        <v>59</v>
      </c>
    </row>
    <row r="2" spans="1:33" s="61" customFormat="1" x14ac:dyDescent="0.25">
      <c r="A2" s="61" t="s">
        <v>26</v>
      </c>
      <c r="B2" s="67" t="s">
        <v>28</v>
      </c>
    </row>
    <row r="3" spans="1:33" s="61" customFormat="1" x14ac:dyDescent="0.25"/>
    <row r="4" spans="1:33" s="61" customFormat="1" ht="15.75" customHeight="1" thickBot="1" x14ac:dyDescent="0.3">
      <c r="B4" s="68"/>
      <c r="C4" s="147" t="s">
        <v>3</v>
      </c>
      <c r="D4" s="121"/>
      <c r="E4" s="121"/>
      <c r="F4" s="121"/>
      <c r="G4" s="121"/>
      <c r="H4" s="121"/>
      <c r="I4" s="121"/>
      <c r="J4" s="69"/>
      <c r="K4" s="147" t="s">
        <v>4</v>
      </c>
      <c r="L4" s="121"/>
      <c r="M4" s="121"/>
      <c r="N4" s="121"/>
      <c r="O4" s="121"/>
      <c r="P4" s="121"/>
      <c r="Q4" s="121"/>
      <c r="S4" s="147" t="s">
        <v>3</v>
      </c>
      <c r="T4" s="121"/>
      <c r="U4" s="121"/>
      <c r="V4" s="121"/>
      <c r="W4" s="121"/>
      <c r="X4" s="121"/>
      <c r="Y4" s="121"/>
      <c r="Z4" s="69"/>
      <c r="AA4" s="147" t="s">
        <v>4</v>
      </c>
      <c r="AB4" s="121"/>
      <c r="AC4" s="121"/>
      <c r="AD4" s="121"/>
      <c r="AE4" s="121"/>
      <c r="AF4" s="121"/>
      <c r="AG4" s="121"/>
    </row>
    <row r="5" spans="1:33" s="61" customFormat="1" ht="15.75" customHeight="1" thickBot="1" x14ac:dyDescent="0.3">
      <c r="B5" s="67"/>
      <c r="C5" s="148" t="s">
        <v>29</v>
      </c>
      <c r="D5" s="115"/>
      <c r="E5" s="115"/>
      <c r="F5" s="115"/>
      <c r="G5" s="115"/>
      <c r="H5" s="115"/>
      <c r="I5" s="70"/>
      <c r="J5" s="67"/>
      <c r="K5" s="148" t="s">
        <v>29</v>
      </c>
      <c r="L5" s="115"/>
      <c r="M5" s="115"/>
      <c r="N5" s="115"/>
      <c r="O5" s="115"/>
      <c r="P5" s="115"/>
      <c r="Q5" s="104"/>
      <c r="S5" s="148" t="s">
        <v>29</v>
      </c>
      <c r="T5" s="115"/>
      <c r="U5" s="115"/>
      <c r="V5" s="115"/>
      <c r="W5" s="115"/>
      <c r="X5" s="115"/>
      <c r="Y5" s="70"/>
      <c r="Z5" s="67"/>
      <c r="AA5" s="148" t="s">
        <v>29</v>
      </c>
      <c r="AB5" s="115"/>
      <c r="AC5" s="115"/>
      <c r="AD5" s="115"/>
      <c r="AE5" s="115"/>
      <c r="AF5" s="115"/>
      <c r="AG5" s="104"/>
    </row>
    <row r="6" spans="1:33" s="61" customFormat="1" ht="20.25" customHeight="1" x14ac:dyDescent="0.25">
      <c r="B6" s="145" t="s">
        <v>12</v>
      </c>
      <c r="C6" s="146" t="s">
        <v>30</v>
      </c>
      <c r="D6" s="71" t="s">
        <v>31</v>
      </c>
      <c r="E6" s="146" t="s">
        <v>32</v>
      </c>
      <c r="F6" s="71" t="s">
        <v>33</v>
      </c>
      <c r="G6" s="146" t="s">
        <v>34</v>
      </c>
      <c r="H6" s="146" t="s">
        <v>19</v>
      </c>
      <c r="I6" s="149" t="s">
        <v>35</v>
      </c>
      <c r="J6" s="150"/>
      <c r="K6" s="146" t="s">
        <v>30</v>
      </c>
      <c r="L6" s="71" t="s">
        <v>31</v>
      </c>
      <c r="M6" s="146" t="s">
        <v>32</v>
      </c>
      <c r="N6" s="71" t="s">
        <v>33</v>
      </c>
      <c r="O6" s="146" t="s">
        <v>34</v>
      </c>
      <c r="P6" s="146" t="s">
        <v>19</v>
      </c>
      <c r="Q6" s="146" t="s">
        <v>35</v>
      </c>
      <c r="S6" s="146" t="s">
        <v>30</v>
      </c>
      <c r="T6" s="71" t="s">
        <v>31</v>
      </c>
      <c r="U6" s="146" t="s">
        <v>32</v>
      </c>
      <c r="V6" s="71" t="s">
        <v>33</v>
      </c>
      <c r="W6" s="146" t="s">
        <v>34</v>
      </c>
      <c r="X6" s="146" t="s">
        <v>19</v>
      </c>
      <c r="Y6" s="149" t="s">
        <v>35</v>
      </c>
      <c r="Z6" s="150"/>
      <c r="AA6" s="146" t="s">
        <v>30</v>
      </c>
      <c r="AB6" s="71" t="s">
        <v>31</v>
      </c>
      <c r="AC6" s="146" t="s">
        <v>32</v>
      </c>
      <c r="AD6" s="71" t="s">
        <v>33</v>
      </c>
      <c r="AE6" s="146" t="s">
        <v>34</v>
      </c>
      <c r="AF6" s="146" t="s">
        <v>19</v>
      </c>
      <c r="AG6" s="146" t="s">
        <v>35</v>
      </c>
    </row>
    <row r="7" spans="1:33" s="61" customFormat="1" ht="15.75" customHeight="1" thickBot="1" x14ac:dyDescent="0.3">
      <c r="B7" s="121"/>
      <c r="C7" s="121"/>
      <c r="D7" s="104" t="s">
        <v>36</v>
      </c>
      <c r="E7" s="121"/>
      <c r="F7" s="104" t="s">
        <v>37</v>
      </c>
      <c r="G7" s="121"/>
      <c r="H7" s="121"/>
      <c r="I7" s="121"/>
      <c r="J7" s="151"/>
      <c r="K7" s="121"/>
      <c r="L7" s="104" t="s">
        <v>36</v>
      </c>
      <c r="M7" s="121"/>
      <c r="N7" s="104" t="s">
        <v>37</v>
      </c>
      <c r="O7" s="121"/>
      <c r="P7" s="121"/>
      <c r="Q7" s="121"/>
      <c r="S7" s="121"/>
      <c r="T7" s="104" t="s">
        <v>36</v>
      </c>
      <c r="U7" s="121"/>
      <c r="V7" s="104" t="s">
        <v>37</v>
      </c>
      <c r="W7" s="121"/>
      <c r="X7" s="121"/>
      <c r="Y7" s="121"/>
      <c r="Z7" s="151"/>
      <c r="AA7" s="121"/>
      <c r="AB7" s="104" t="s">
        <v>36</v>
      </c>
      <c r="AC7" s="121"/>
      <c r="AD7" s="104" t="s">
        <v>37</v>
      </c>
      <c r="AE7" s="121"/>
      <c r="AF7" s="121"/>
      <c r="AG7" s="121"/>
    </row>
    <row r="8" spans="1:33" x14ac:dyDescent="0.25">
      <c r="B8" s="4" t="s">
        <v>16</v>
      </c>
      <c r="C8" s="12">
        <v>5258.3304222822189</v>
      </c>
      <c r="D8" s="12">
        <v>3020.6074388027191</v>
      </c>
      <c r="E8" s="12">
        <v>1500.841130971909</v>
      </c>
      <c r="F8" s="12">
        <v>0</v>
      </c>
      <c r="G8" s="12">
        <v>0</v>
      </c>
      <c r="H8" s="12">
        <v>0</v>
      </c>
      <c r="I8" s="5">
        <v>9779.7789920568466</v>
      </c>
      <c r="J8" s="11"/>
      <c r="K8" s="6">
        <v>3645.9895529150958</v>
      </c>
      <c r="L8" s="6">
        <v>772.701156899333</v>
      </c>
      <c r="M8" s="6">
        <v>505.15716995298862</v>
      </c>
      <c r="N8" s="6">
        <v>929.90000057220459</v>
      </c>
      <c r="O8" s="6">
        <v>524.04000467061996</v>
      </c>
      <c r="P8" s="6">
        <v>0</v>
      </c>
      <c r="Q8" s="3">
        <v>6377.7878850102425</v>
      </c>
      <c r="S8" s="20">
        <v>0.53767374769440535</v>
      </c>
      <c r="T8" s="20">
        <v>0.3088625459998699</v>
      </c>
      <c r="U8" s="20">
        <v>0.15346370630572478</v>
      </c>
      <c r="V8" s="20">
        <v>0</v>
      </c>
      <c r="W8" s="20">
        <v>0</v>
      </c>
      <c r="X8" s="20">
        <v>0</v>
      </c>
      <c r="Y8" s="77">
        <v>1</v>
      </c>
      <c r="Z8" s="73"/>
      <c r="AA8" s="34">
        <f t="shared" ref="AA8:AA11" si="0">IFERROR(K8/$Q8, "")</f>
        <v>0.57166992986459919</v>
      </c>
      <c r="AB8" s="34">
        <f t="shared" ref="AB8:AB11" si="1">IFERROR(L8/$Q8, "")</f>
        <v>0.12115504165878857</v>
      </c>
      <c r="AC8" s="34">
        <f t="shared" ref="AC8:AC11" si="2">IFERROR(M8/$Q8, "")</f>
        <v>7.9205702519562132E-2</v>
      </c>
      <c r="AD8" s="34">
        <f t="shared" ref="AD8:AD11" si="3">IFERROR(N8/$Q8, "")</f>
        <v>0.14580290491594347</v>
      </c>
      <c r="AE8" s="34">
        <f t="shared" ref="AE8:AE11" si="4">IFERROR(O8/$Q8, "")</f>
        <v>8.2166421041106538E-2</v>
      </c>
      <c r="AF8" s="34">
        <f t="shared" ref="AF8:AF11" si="5">IFERROR(P8/$Q8, "")</f>
        <v>0</v>
      </c>
      <c r="AG8" s="74">
        <f t="shared" ref="AG8:AG11" si="6">SUM(AA8:AF8)</f>
        <v>0.99999999999999989</v>
      </c>
    </row>
    <row r="9" spans="1:33" x14ac:dyDescent="0.25">
      <c r="B9" s="4" t="s">
        <v>17</v>
      </c>
      <c r="C9" s="12">
        <v>1032.6885682344439</v>
      </c>
      <c r="D9" s="12">
        <v>169.17245209217069</v>
      </c>
      <c r="E9" s="12">
        <v>5.8923078775405884</v>
      </c>
      <c r="F9" s="12">
        <v>0</v>
      </c>
      <c r="G9" s="12">
        <v>0</v>
      </c>
      <c r="H9" s="12">
        <v>0</v>
      </c>
      <c r="I9" s="5">
        <v>1207.7533282041552</v>
      </c>
      <c r="J9" s="11"/>
      <c r="K9" s="6">
        <v>1144.5840080082421</v>
      </c>
      <c r="L9" s="6">
        <v>59.703151732683182</v>
      </c>
      <c r="M9" s="6">
        <v>3.720000147819519</v>
      </c>
      <c r="N9" s="6">
        <v>107.0999999046326</v>
      </c>
      <c r="O9" s="6">
        <v>32.200000286102288</v>
      </c>
      <c r="P9" s="6">
        <v>0</v>
      </c>
      <c r="Q9" s="3">
        <v>1347.3071600794797</v>
      </c>
      <c r="S9" s="20">
        <v>0.85504924235645008</v>
      </c>
      <c r="T9" s="20">
        <v>0.140072023104021</v>
      </c>
      <c r="U9" s="20">
        <v>4.8787345395288938E-3</v>
      </c>
      <c r="V9" s="20">
        <v>0</v>
      </c>
      <c r="W9" s="20">
        <v>0</v>
      </c>
      <c r="X9" s="20">
        <v>0</v>
      </c>
      <c r="Y9" s="77">
        <v>1</v>
      </c>
      <c r="Z9" s="73"/>
      <c r="AA9" s="34">
        <f t="shared" si="0"/>
        <v>0.84953456934105609</v>
      </c>
      <c r="AB9" s="34">
        <f t="shared" si="1"/>
        <v>4.4312947709088994E-2</v>
      </c>
      <c r="AC9" s="34">
        <f t="shared" si="2"/>
        <v>2.7610631473227462E-3</v>
      </c>
      <c r="AD9" s="34">
        <f t="shared" si="3"/>
        <v>7.9491895447445407E-2</v>
      </c>
      <c r="AE9" s="34">
        <f t="shared" si="4"/>
        <v>2.389952435508675E-2</v>
      </c>
      <c r="AF9" s="34">
        <f t="shared" si="5"/>
        <v>0</v>
      </c>
      <c r="AG9" s="74">
        <f t="shared" si="6"/>
        <v>1</v>
      </c>
    </row>
    <row r="10" spans="1:33" x14ac:dyDescent="0.25">
      <c r="B10" s="4" t="s">
        <v>18</v>
      </c>
      <c r="C10" s="12">
        <v>2.190332412719727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5">
        <v>2.190332412719727</v>
      </c>
      <c r="J10" s="11"/>
      <c r="K10" s="6">
        <v>0.95999997854232788</v>
      </c>
      <c r="L10" s="6">
        <v>0</v>
      </c>
      <c r="M10" s="6">
        <v>0</v>
      </c>
      <c r="N10" s="6">
        <v>0</v>
      </c>
      <c r="O10" s="6">
        <v>515.20000457763672</v>
      </c>
      <c r="P10" s="6">
        <v>0</v>
      </c>
      <c r="Q10" s="3">
        <v>516.16000455617905</v>
      </c>
      <c r="S10" s="20">
        <v>1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77">
        <v>1</v>
      </c>
      <c r="Z10" s="73"/>
      <c r="AA10" s="34">
        <f t="shared" si="0"/>
        <v>1.8598883487064932E-3</v>
      </c>
      <c r="AB10" s="34">
        <f t="shared" si="1"/>
        <v>0</v>
      </c>
      <c r="AC10" s="34">
        <f t="shared" si="2"/>
        <v>0</v>
      </c>
      <c r="AD10" s="34">
        <f t="shared" si="3"/>
        <v>0</v>
      </c>
      <c r="AE10" s="34">
        <f t="shared" si="4"/>
        <v>0.99814011165129346</v>
      </c>
      <c r="AF10" s="34">
        <f t="shared" si="5"/>
        <v>0</v>
      </c>
      <c r="AG10" s="74">
        <f t="shared" si="6"/>
        <v>1</v>
      </c>
    </row>
    <row r="11" spans="1:33" x14ac:dyDescent="0.25">
      <c r="B11" s="4" t="s">
        <v>19</v>
      </c>
      <c r="C11" s="12">
        <v>3910.1762923002238</v>
      </c>
      <c r="D11" s="12">
        <v>1837.088721632957</v>
      </c>
      <c r="E11" s="12">
        <v>123.7552614212036</v>
      </c>
      <c r="F11" s="12">
        <v>0</v>
      </c>
      <c r="G11" s="12">
        <v>0</v>
      </c>
      <c r="H11" s="12">
        <v>0</v>
      </c>
      <c r="I11" s="5">
        <v>5871.0202753543845</v>
      </c>
      <c r="J11" s="11"/>
      <c r="K11" s="6">
        <v>2849.073947578669</v>
      </c>
      <c r="L11" s="6">
        <v>404.42739009857178</v>
      </c>
      <c r="M11" s="6">
        <v>33.555118680000312</v>
      </c>
      <c r="N11" s="6">
        <v>312.80000519752502</v>
      </c>
      <c r="O11" s="6">
        <v>325.22000288963318</v>
      </c>
      <c r="P11" s="6">
        <v>0</v>
      </c>
      <c r="Q11" s="3">
        <v>3925.0764644443993</v>
      </c>
      <c r="S11" s="20">
        <v>0.66601307931340759</v>
      </c>
      <c r="T11" s="20">
        <v>0.31290791642208515</v>
      </c>
      <c r="U11" s="20">
        <v>2.1079004264507251E-2</v>
      </c>
      <c r="V11" s="20">
        <v>0</v>
      </c>
      <c r="W11" s="20">
        <v>0</v>
      </c>
      <c r="X11" s="20">
        <v>0</v>
      </c>
      <c r="Y11" s="77">
        <v>1</v>
      </c>
      <c r="Z11" s="73"/>
      <c r="AA11" s="34">
        <f t="shared" si="0"/>
        <v>0.72586457191018317</v>
      </c>
      <c r="AB11" s="34">
        <f t="shared" si="1"/>
        <v>0.10303681820267904</v>
      </c>
      <c r="AC11" s="34">
        <f t="shared" si="2"/>
        <v>8.5489082783384938E-3</v>
      </c>
      <c r="AD11" s="34">
        <f t="shared" si="3"/>
        <v>7.969271631547753E-2</v>
      </c>
      <c r="AE11" s="34">
        <f t="shared" si="4"/>
        <v>8.2856985293321819E-2</v>
      </c>
      <c r="AF11" s="34">
        <f t="shared" si="5"/>
        <v>0</v>
      </c>
      <c r="AG11" s="74">
        <f t="shared" si="6"/>
        <v>1.0000000000000002</v>
      </c>
    </row>
    <row r="12" spans="1:33" x14ac:dyDescent="0.25">
      <c r="B12" s="4"/>
      <c r="C12" s="12"/>
      <c r="D12" s="12"/>
      <c r="E12" s="12"/>
      <c r="F12" s="12"/>
      <c r="G12" s="12"/>
      <c r="H12" s="12"/>
      <c r="I12" s="5"/>
      <c r="J12" s="13"/>
      <c r="K12" s="6"/>
      <c r="L12" s="6"/>
      <c r="M12" s="6"/>
      <c r="N12" s="6"/>
      <c r="O12" s="6"/>
      <c r="P12" s="6"/>
      <c r="Q12" s="3"/>
      <c r="S12" s="20"/>
      <c r="T12" s="20"/>
      <c r="U12" s="20"/>
      <c r="V12" s="20"/>
      <c r="W12" s="20"/>
      <c r="X12" s="20"/>
      <c r="Y12" s="77"/>
      <c r="Z12" s="75"/>
      <c r="AA12" s="34"/>
      <c r="AB12" s="34"/>
      <c r="AC12" s="34"/>
      <c r="AD12" s="34"/>
      <c r="AE12" s="34"/>
      <c r="AF12" s="34"/>
      <c r="AG12" s="74"/>
    </row>
    <row r="13" spans="1:33" x14ac:dyDescent="0.25">
      <c r="B13" s="9"/>
      <c r="C13" s="14"/>
      <c r="D13" s="14"/>
      <c r="E13" s="14"/>
      <c r="F13" s="14"/>
      <c r="G13" s="14"/>
      <c r="H13" s="14"/>
      <c r="I13" s="5"/>
      <c r="J13" s="14"/>
      <c r="K13" s="14"/>
      <c r="L13" s="14"/>
      <c r="M13" s="14"/>
      <c r="N13" s="14"/>
      <c r="O13" s="14"/>
      <c r="P13" s="14"/>
      <c r="Q13" s="3"/>
      <c r="S13" s="20"/>
      <c r="T13" s="20"/>
      <c r="U13" s="20"/>
      <c r="V13" s="20"/>
      <c r="W13" s="20"/>
      <c r="X13" s="20"/>
      <c r="Y13" s="77"/>
      <c r="Z13" s="76"/>
      <c r="AA13" s="34"/>
      <c r="AB13" s="34"/>
      <c r="AC13" s="34"/>
      <c r="AD13" s="34"/>
      <c r="AE13" s="34"/>
      <c r="AF13" s="34"/>
      <c r="AG13" s="74"/>
    </row>
    <row r="14" spans="1:33" x14ac:dyDescent="0.25">
      <c r="B14" s="9"/>
      <c r="C14" s="14"/>
      <c r="D14" s="14"/>
      <c r="E14" s="14"/>
      <c r="F14" s="14"/>
      <c r="G14" s="14"/>
      <c r="H14" s="14"/>
      <c r="I14" s="5"/>
      <c r="J14" s="14"/>
      <c r="K14" s="14"/>
      <c r="L14" s="14"/>
      <c r="M14" s="14"/>
      <c r="N14" s="14"/>
      <c r="O14" s="14"/>
      <c r="P14" s="14"/>
      <c r="Q14" s="3"/>
      <c r="S14" s="20"/>
      <c r="T14" s="20"/>
      <c r="U14" s="20"/>
      <c r="V14" s="20"/>
      <c r="W14" s="20"/>
      <c r="X14" s="20"/>
      <c r="Y14" s="77"/>
      <c r="Z14" s="76"/>
      <c r="AA14" s="34"/>
      <c r="AB14" s="34"/>
      <c r="AC14" s="34"/>
      <c r="AD14" s="34"/>
      <c r="AE14" s="34"/>
      <c r="AF14" s="34"/>
      <c r="AG14" s="74"/>
    </row>
    <row r="15" spans="1:33" x14ac:dyDescent="0.25">
      <c r="B15" s="9"/>
      <c r="C15" s="14"/>
      <c r="D15" s="14"/>
      <c r="E15" s="14"/>
      <c r="F15" s="14"/>
      <c r="G15" s="14"/>
      <c r="H15" s="14"/>
      <c r="I15" s="5"/>
      <c r="J15" s="14"/>
      <c r="K15" s="14"/>
      <c r="L15" s="14"/>
      <c r="M15" s="14"/>
      <c r="N15" s="14"/>
      <c r="O15" s="14"/>
      <c r="P15" s="14"/>
      <c r="Q15" s="3"/>
      <c r="S15" s="20"/>
      <c r="T15" s="20"/>
      <c r="U15" s="20"/>
      <c r="V15" s="20"/>
      <c r="W15" s="20"/>
      <c r="X15" s="20"/>
      <c r="Y15" s="77"/>
      <c r="Z15" s="76"/>
      <c r="AA15" s="34"/>
      <c r="AB15" s="34"/>
      <c r="AC15" s="34"/>
      <c r="AD15" s="34"/>
      <c r="AE15" s="34"/>
      <c r="AF15" s="34"/>
      <c r="AG15" s="74"/>
    </row>
    <row r="16" spans="1:33" x14ac:dyDescent="0.25">
      <c r="B16" s="9"/>
      <c r="C16" s="14"/>
      <c r="D16" s="14"/>
      <c r="E16" s="14"/>
      <c r="F16" s="14"/>
      <c r="G16" s="14"/>
      <c r="H16" s="14"/>
      <c r="I16" s="5"/>
      <c r="J16" s="14"/>
      <c r="K16" s="14"/>
      <c r="L16" s="14"/>
      <c r="M16" s="14"/>
      <c r="N16" s="14"/>
      <c r="O16" s="14"/>
      <c r="P16" s="14"/>
      <c r="Q16" s="3"/>
      <c r="S16" s="20"/>
      <c r="T16" s="20"/>
      <c r="U16" s="20"/>
      <c r="V16" s="20"/>
      <c r="W16" s="20"/>
      <c r="X16" s="20"/>
      <c r="Y16" s="77"/>
      <c r="Z16" s="76"/>
      <c r="AA16" s="34"/>
      <c r="AB16" s="34"/>
      <c r="AC16" s="34"/>
      <c r="AD16" s="34"/>
      <c r="AE16" s="34"/>
      <c r="AF16" s="34"/>
      <c r="AG16" s="74"/>
    </row>
    <row r="17" spans="2:33" x14ac:dyDescent="0.25">
      <c r="B17" s="9"/>
      <c r="C17" s="14"/>
      <c r="D17" s="14"/>
      <c r="E17" s="14"/>
      <c r="F17" s="14"/>
      <c r="G17" s="14"/>
      <c r="H17" s="14"/>
      <c r="I17" s="5"/>
      <c r="J17" s="14"/>
      <c r="K17" s="14"/>
      <c r="L17" s="14"/>
      <c r="M17" s="14"/>
      <c r="N17" s="14"/>
      <c r="O17" s="14"/>
      <c r="P17" s="14"/>
      <c r="Q17" s="3"/>
      <c r="S17" s="20"/>
      <c r="T17" s="20"/>
      <c r="U17" s="20"/>
      <c r="V17" s="20"/>
      <c r="W17" s="20"/>
      <c r="X17" s="20"/>
      <c r="Y17" s="77"/>
      <c r="Z17" s="76"/>
      <c r="AA17" s="34"/>
      <c r="AB17" s="34"/>
      <c r="AC17" s="34"/>
      <c r="AD17" s="34"/>
      <c r="AE17" s="34"/>
      <c r="AF17" s="34"/>
      <c r="AG17" s="74"/>
    </row>
    <row r="18" spans="2:33" x14ac:dyDescent="0.25">
      <c r="B18" s="9"/>
      <c r="C18" s="14"/>
      <c r="D18" s="14"/>
      <c r="E18" s="14"/>
      <c r="F18" s="14"/>
      <c r="G18" s="14"/>
      <c r="H18" s="14"/>
      <c r="I18" s="5"/>
      <c r="J18" s="14"/>
      <c r="K18" s="14"/>
      <c r="L18" s="14"/>
      <c r="M18" s="14"/>
      <c r="N18" s="14"/>
      <c r="O18" s="14"/>
      <c r="P18" s="14"/>
      <c r="Q18" s="3"/>
      <c r="S18" s="20"/>
      <c r="T18" s="20"/>
      <c r="U18" s="20"/>
      <c r="V18" s="20"/>
      <c r="W18" s="20"/>
      <c r="X18" s="20"/>
      <c r="Y18" s="77"/>
      <c r="Z18" s="76"/>
      <c r="AA18" s="34"/>
      <c r="AB18" s="34"/>
      <c r="AC18" s="34"/>
      <c r="AD18" s="34"/>
      <c r="AE18" s="34"/>
      <c r="AF18" s="34"/>
      <c r="AG18" s="74"/>
    </row>
    <row r="19" spans="2:33" x14ac:dyDescent="0.25">
      <c r="B19" s="9"/>
      <c r="C19" s="14"/>
      <c r="D19" s="14"/>
      <c r="E19" s="14"/>
      <c r="F19" s="14"/>
      <c r="G19" s="14"/>
      <c r="H19" s="14"/>
      <c r="I19" s="5"/>
      <c r="J19" s="14"/>
      <c r="K19" s="14"/>
      <c r="L19" s="14"/>
      <c r="M19" s="14"/>
      <c r="N19" s="14"/>
      <c r="O19" s="14"/>
      <c r="P19" s="14"/>
      <c r="Q19" s="3"/>
      <c r="S19" s="20"/>
      <c r="T19" s="20"/>
      <c r="U19" s="20"/>
      <c r="V19" s="20"/>
      <c r="W19" s="20"/>
      <c r="X19" s="20"/>
      <c r="Y19" s="77"/>
      <c r="Z19" s="76"/>
      <c r="AA19" s="34"/>
      <c r="AB19" s="34"/>
      <c r="AC19" s="34"/>
      <c r="AD19" s="34"/>
      <c r="AE19" s="34"/>
      <c r="AF19" s="34"/>
      <c r="AG19" s="74"/>
    </row>
    <row r="20" spans="2:33" x14ac:dyDescent="0.25">
      <c r="B20" s="9"/>
      <c r="C20" s="14"/>
      <c r="D20" s="14"/>
      <c r="E20" s="14"/>
      <c r="F20" s="14"/>
      <c r="G20" s="14"/>
      <c r="H20" s="14"/>
      <c r="I20" s="5"/>
      <c r="J20" s="14"/>
      <c r="K20" s="14"/>
      <c r="L20" s="14"/>
      <c r="M20" s="14"/>
      <c r="N20" s="14"/>
      <c r="O20" s="14"/>
      <c r="P20" s="14"/>
      <c r="Q20" s="3"/>
      <c r="S20" s="20"/>
      <c r="T20" s="20"/>
      <c r="U20" s="20"/>
      <c r="V20" s="20"/>
      <c r="W20" s="20"/>
      <c r="X20" s="20"/>
      <c r="Y20" s="77"/>
      <c r="Z20" s="76"/>
      <c r="AA20" s="34"/>
      <c r="AB20" s="34"/>
      <c r="AC20" s="34"/>
      <c r="AD20" s="34"/>
      <c r="AE20" s="34"/>
      <c r="AF20" s="34"/>
      <c r="AG20" s="74"/>
    </row>
    <row r="21" spans="2:33" x14ac:dyDescent="0.25">
      <c r="B21" s="9"/>
      <c r="C21" s="14"/>
      <c r="D21" s="14"/>
      <c r="E21" s="14"/>
      <c r="F21" s="14"/>
      <c r="G21" s="14"/>
      <c r="H21" s="14"/>
      <c r="I21" s="5"/>
      <c r="J21" s="14"/>
      <c r="K21" s="14"/>
      <c r="L21" s="14"/>
      <c r="M21" s="14"/>
      <c r="N21" s="14"/>
      <c r="O21" s="14"/>
      <c r="P21" s="14"/>
      <c r="Q21" s="3"/>
      <c r="S21" s="20"/>
      <c r="T21" s="20"/>
      <c r="U21" s="20"/>
      <c r="V21" s="20"/>
      <c r="W21" s="20"/>
      <c r="X21" s="20"/>
      <c r="Y21" s="77"/>
      <c r="Z21" s="76"/>
      <c r="AA21" s="34"/>
      <c r="AB21" s="34"/>
      <c r="AC21" s="34"/>
      <c r="AD21" s="34"/>
      <c r="AE21" s="34"/>
      <c r="AF21" s="34"/>
      <c r="AG21" s="74"/>
    </row>
    <row r="22" spans="2:33" x14ac:dyDescent="0.25">
      <c r="B22" s="9"/>
      <c r="C22" s="14"/>
      <c r="D22" s="14"/>
      <c r="E22" s="14"/>
      <c r="F22" s="14"/>
      <c r="G22" s="14"/>
      <c r="H22" s="14"/>
      <c r="I22" s="5"/>
      <c r="J22" s="14"/>
      <c r="K22" s="14"/>
      <c r="L22" s="14"/>
      <c r="M22" s="14"/>
      <c r="N22" s="14"/>
      <c r="O22" s="14"/>
      <c r="P22" s="14"/>
      <c r="Q22" s="3"/>
      <c r="S22" s="20"/>
      <c r="T22" s="20"/>
      <c r="U22" s="20"/>
      <c r="V22" s="20"/>
      <c r="W22" s="20"/>
      <c r="X22" s="20"/>
      <c r="Y22" s="77"/>
      <c r="Z22" s="76"/>
      <c r="AA22" s="34"/>
      <c r="AB22" s="34"/>
      <c r="AC22" s="34"/>
      <c r="AD22" s="34"/>
      <c r="AE22" s="34"/>
      <c r="AF22" s="34"/>
      <c r="AG22" s="74"/>
    </row>
    <row r="23" spans="2:33" x14ac:dyDescent="0.25">
      <c r="B23" s="9"/>
      <c r="C23" s="14"/>
      <c r="D23" s="14"/>
      <c r="E23" s="14"/>
      <c r="F23" s="14"/>
      <c r="G23" s="14"/>
      <c r="H23" s="14"/>
      <c r="I23" s="5"/>
      <c r="J23" s="14"/>
      <c r="K23" s="14"/>
      <c r="L23" s="14"/>
      <c r="M23" s="14"/>
      <c r="N23" s="14"/>
      <c r="O23" s="14"/>
      <c r="P23" s="14"/>
      <c r="Q23" s="3"/>
      <c r="S23" s="20"/>
      <c r="T23" s="20"/>
      <c r="U23" s="20"/>
      <c r="V23" s="20"/>
      <c r="W23" s="20"/>
      <c r="X23" s="20"/>
      <c r="Y23" s="77"/>
      <c r="Z23" s="76"/>
      <c r="AA23" s="34"/>
      <c r="AB23" s="34"/>
      <c r="AC23" s="34"/>
      <c r="AD23" s="34"/>
      <c r="AE23" s="34"/>
      <c r="AF23" s="34"/>
      <c r="AG23" s="74"/>
    </row>
    <row r="24" spans="2:33" x14ac:dyDescent="0.25">
      <c r="B24" s="9"/>
      <c r="C24" s="14"/>
      <c r="D24" s="14"/>
      <c r="E24" s="14"/>
      <c r="F24" s="14"/>
      <c r="G24" s="14"/>
      <c r="H24" s="14"/>
      <c r="I24" s="5"/>
      <c r="J24" s="14"/>
      <c r="K24" s="14"/>
      <c r="L24" s="14"/>
      <c r="M24" s="14"/>
      <c r="N24" s="14"/>
      <c r="O24" s="14"/>
      <c r="P24" s="14"/>
      <c r="Q24" s="3"/>
      <c r="S24" s="20"/>
      <c r="T24" s="20"/>
      <c r="U24" s="20"/>
      <c r="V24" s="20"/>
      <c r="W24" s="20"/>
      <c r="X24" s="20"/>
      <c r="Y24" s="77"/>
      <c r="Z24" s="76"/>
      <c r="AA24" s="34"/>
      <c r="AB24" s="34"/>
      <c r="AC24" s="34"/>
      <c r="AD24" s="34"/>
      <c r="AE24" s="34"/>
      <c r="AF24" s="34"/>
      <c r="AG24" s="74"/>
    </row>
    <row r="25" spans="2:33" x14ac:dyDescent="0.25">
      <c r="B25" s="9"/>
      <c r="C25" s="14"/>
      <c r="D25" s="14"/>
      <c r="E25" s="14"/>
      <c r="F25" s="14"/>
      <c r="G25" s="14"/>
      <c r="H25" s="14"/>
      <c r="I25" s="5"/>
      <c r="J25" s="14"/>
      <c r="K25" s="14"/>
      <c r="L25" s="14"/>
      <c r="M25" s="14"/>
      <c r="N25" s="14"/>
      <c r="O25" s="14"/>
      <c r="P25" s="14"/>
      <c r="Q25" s="3"/>
      <c r="S25" s="20"/>
      <c r="T25" s="20"/>
      <c r="U25" s="20"/>
      <c r="V25" s="20"/>
      <c r="W25" s="20"/>
      <c r="X25" s="20"/>
      <c r="Y25" s="77"/>
      <c r="Z25" s="76"/>
      <c r="AA25" s="34"/>
      <c r="AB25" s="34"/>
      <c r="AC25" s="34"/>
      <c r="AD25" s="34"/>
      <c r="AE25" s="34"/>
      <c r="AF25" s="34"/>
      <c r="AG25" s="74"/>
    </row>
    <row r="26" spans="2:33" x14ac:dyDescent="0.25">
      <c r="B26" s="9"/>
      <c r="C26" s="14"/>
      <c r="D26" s="14"/>
      <c r="E26" s="14"/>
      <c r="F26" s="14"/>
      <c r="G26" s="14"/>
      <c r="H26" s="14"/>
      <c r="I26" s="5"/>
      <c r="J26" s="14"/>
      <c r="K26" s="14"/>
      <c r="L26" s="14"/>
      <c r="M26" s="14"/>
      <c r="N26" s="14"/>
      <c r="O26" s="14"/>
      <c r="P26" s="14"/>
      <c r="Q26" s="3"/>
      <c r="S26" s="20"/>
      <c r="T26" s="20"/>
      <c r="U26" s="20"/>
      <c r="V26" s="20"/>
      <c r="W26" s="20"/>
      <c r="X26" s="20"/>
      <c r="Y26" s="77"/>
      <c r="Z26" s="76"/>
      <c r="AA26" s="34"/>
      <c r="AB26" s="34"/>
      <c r="AC26" s="34"/>
      <c r="AD26" s="34"/>
      <c r="AE26" s="34"/>
      <c r="AF26" s="34"/>
      <c r="AG26" s="74"/>
    </row>
    <row r="27" spans="2:33" ht="15.75" customHeight="1" thickBot="1" x14ac:dyDescent="0.3">
      <c r="B27" s="7"/>
      <c r="C27" s="15"/>
      <c r="D27" s="15"/>
      <c r="E27" s="15"/>
      <c r="F27" s="15"/>
      <c r="G27" s="15"/>
      <c r="H27" s="15"/>
      <c r="I27" s="8"/>
      <c r="J27" s="14"/>
      <c r="K27" s="15"/>
      <c r="L27" s="15"/>
      <c r="M27" s="15"/>
      <c r="N27" s="15"/>
      <c r="O27" s="15"/>
      <c r="P27" s="15"/>
      <c r="Q27" s="10"/>
      <c r="S27" s="20"/>
      <c r="T27" s="20"/>
      <c r="U27" s="20"/>
      <c r="V27" s="20"/>
      <c r="W27" s="20"/>
      <c r="X27" s="20"/>
      <c r="Y27" s="78"/>
      <c r="Z27" s="76"/>
      <c r="AA27" s="34"/>
      <c r="AB27" s="34"/>
      <c r="AC27" s="34"/>
      <c r="AD27" s="34"/>
      <c r="AE27" s="34"/>
      <c r="AF27" s="34"/>
      <c r="AG27" s="79"/>
    </row>
    <row r="28" spans="2:33" ht="15.75" customHeight="1" thickBot="1" x14ac:dyDescent="0.3">
      <c r="B28" s="63" t="s">
        <v>20</v>
      </c>
      <c r="C28" s="64">
        <v>10203.385615229607</v>
      </c>
      <c r="D28" s="64">
        <v>5026.8686125278473</v>
      </c>
      <c r="E28" s="64">
        <v>1630.4887002706532</v>
      </c>
      <c r="F28" s="64">
        <v>0</v>
      </c>
      <c r="G28" s="64">
        <v>0</v>
      </c>
      <c r="H28" s="64">
        <v>0</v>
      </c>
      <c r="I28" s="64">
        <v>16860.742928028107</v>
      </c>
      <c r="J28" s="14"/>
      <c r="K28" s="64">
        <v>7640.6075084805489</v>
      </c>
      <c r="L28" s="64">
        <v>1236.831698730588</v>
      </c>
      <c r="M28" s="64">
        <v>542.43228878080845</v>
      </c>
      <c r="N28" s="64">
        <v>1349.8000056743622</v>
      </c>
      <c r="O28" s="64">
        <v>1396.6600124239922</v>
      </c>
      <c r="P28" s="64">
        <v>0</v>
      </c>
      <c r="Q28" s="64">
        <v>12166.3315140903</v>
      </c>
      <c r="S28" s="80">
        <v>0.76468401734106584</v>
      </c>
      <c r="T28" s="80">
        <v>0.190460621381494</v>
      </c>
      <c r="U28" s="80">
        <v>4.4855361277440234E-2</v>
      </c>
      <c r="V28" s="80">
        <v>0</v>
      </c>
      <c r="W28" s="80">
        <v>0</v>
      </c>
      <c r="X28" s="80">
        <v>0</v>
      </c>
      <c r="Y28" s="80">
        <v>1</v>
      </c>
      <c r="Z28" s="76"/>
      <c r="AA28" s="80">
        <f t="shared" ref="AA28:AF28" si="7">IFERROR(AVERAGE(AA8:AA27), "")</f>
        <v>0.53723223986613622</v>
      </c>
      <c r="AB28" s="80">
        <f t="shared" si="7"/>
        <v>6.7126201892639153E-2</v>
      </c>
      <c r="AC28" s="80">
        <f t="shared" si="7"/>
        <v>2.2628918486305844E-2</v>
      </c>
      <c r="AD28" s="80">
        <f t="shared" si="7"/>
        <v>7.6246879169716605E-2</v>
      </c>
      <c r="AE28" s="80">
        <f t="shared" si="7"/>
        <v>0.29676576058520215</v>
      </c>
      <c r="AF28" s="80">
        <f t="shared" si="7"/>
        <v>0</v>
      </c>
      <c r="AG28" s="80">
        <f>AVERAGE(AG8:AG27)</f>
        <v>1</v>
      </c>
    </row>
    <row r="29" spans="2:33" x14ac:dyDescent="0.25">
      <c r="B29" s="9"/>
      <c r="C29" s="9"/>
      <c r="D29" s="9"/>
      <c r="E29" s="9"/>
      <c r="F29" s="9"/>
      <c r="G29" s="9"/>
      <c r="H29" s="9"/>
      <c r="I29" s="5"/>
      <c r="J29" s="9"/>
      <c r="K29" s="9"/>
      <c r="L29" s="9"/>
      <c r="M29" s="9"/>
      <c r="N29" s="9"/>
      <c r="O29" s="9"/>
      <c r="P29" s="9"/>
      <c r="Q29" s="3"/>
    </row>
    <row r="30" spans="2:33" x14ac:dyDescent="0.25">
      <c r="B30" s="9"/>
      <c r="C30" s="9"/>
      <c r="D30" s="9"/>
      <c r="E30" s="9"/>
      <c r="F30" s="9"/>
      <c r="G30" s="9"/>
      <c r="H30" s="9"/>
      <c r="I30" s="5"/>
      <c r="J30" s="9"/>
      <c r="K30" s="9"/>
      <c r="L30" s="9"/>
      <c r="M30" s="9"/>
      <c r="N30" s="9"/>
      <c r="O30" s="9"/>
      <c r="P30" s="9"/>
      <c r="Q30" s="3"/>
    </row>
  </sheetData>
  <mergeCells count="31">
    <mergeCell ref="S4:Y4"/>
    <mergeCell ref="AA4:AG4"/>
    <mergeCell ref="S5:X5"/>
    <mergeCell ref="AA5:AF5"/>
    <mergeCell ref="S6:S7"/>
    <mergeCell ref="U6:U7"/>
    <mergeCell ref="W6:W7"/>
    <mergeCell ref="X6:X7"/>
    <mergeCell ref="Y6:Y7"/>
    <mergeCell ref="Z6:Z7"/>
    <mergeCell ref="AA6:AA7"/>
    <mergeCell ref="AC6:AC7"/>
    <mergeCell ref="AE6:AE7"/>
    <mergeCell ref="AF6:AF7"/>
    <mergeCell ref="AG6:AG7"/>
    <mergeCell ref="Q6:Q7"/>
    <mergeCell ref="C4:I4"/>
    <mergeCell ref="K4:Q4"/>
    <mergeCell ref="C5:H5"/>
    <mergeCell ref="K5:P5"/>
    <mergeCell ref="I6:I7"/>
    <mergeCell ref="J6:J7"/>
    <mergeCell ref="K6:K7"/>
    <mergeCell ref="M6:M7"/>
    <mergeCell ref="O6:O7"/>
    <mergeCell ref="P6:P7"/>
    <mergeCell ref="B6:B7"/>
    <mergeCell ref="C6:C7"/>
    <mergeCell ref="E6:E7"/>
    <mergeCell ref="G6:G7"/>
    <mergeCell ref="H6:H7"/>
  </mergeCells>
  <pageMargins left="0.7" right="0.7" top="0.75" bottom="0.75" header="0.3" footer="0.3"/>
  <pageSetup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9"/>
  </sheetPr>
  <dimension ref="A1:G26"/>
  <sheetViews>
    <sheetView workbookViewId="0"/>
  </sheetViews>
  <sheetFormatPr defaultRowHeight="15" x14ac:dyDescent="0.25"/>
  <cols>
    <col min="1" max="1" width="4.140625" style="95" customWidth="1"/>
    <col min="2" max="2" width="20.7109375" style="95" customWidth="1"/>
    <col min="3" max="3" width="12" style="95" customWidth="1"/>
    <col min="4" max="4" width="12.42578125" style="95" customWidth="1"/>
    <col min="7" max="7" width="13.5703125" style="95" customWidth="1"/>
  </cols>
  <sheetData>
    <row r="1" spans="2:7" ht="34.5" customHeight="1" x14ac:dyDescent="0.25">
      <c r="B1" s="60" t="s">
        <v>59</v>
      </c>
      <c r="C1" s="58"/>
    </row>
    <row r="2" spans="2:7" s="61" customFormat="1" x14ac:dyDescent="0.25">
      <c r="B2" s="67" t="s">
        <v>100</v>
      </c>
    </row>
    <row r="3" spans="2:7" s="61" customFormat="1" ht="15.75" customHeight="1" thickBot="1" x14ac:dyDescent="0.3"/>
    <row r="4" spans="2:7" s="61" customFormat="1" x14ac:dyDescent="0.25">
      <c r="B4" s="149" t="s">
        <v>101</v>
      </c>
      <c r="C4" s="146" t="s">
        <v>102</v>
      </c>
      <c r="D4" s="146" t="s">
        <v>103</v>
      </c>
      <c r="E4" s="146" t="s">
        <v>83</v>
      </c>
      <c r="F4" s="146" t="s">
        <v>104</v>
      </c>
      <c r="G4" s="146" t="s">
        <v>105</v>
      </c>
    </row>
    <row r="5" spans="2:7" s="61" customFormat="1" ht="54" customHeight="1" thickBot="1" x14ac:dyDescent="0.3">
      <c r="B5" s="121"/>
      <c r="C5" s="121"/>
      <c r="D5" s="121"/>
      <c r="E5" s="121"/>
      <c r="F5" s="121"/>
      <c r="G5" s="121"/>
    </row>
    <row r="6" spans="2:7" x14ac:dyDescent="0.25">
      <c r="B6" s="4" t="s">
        <v>16</v>
      </c>
      <c r="C6" s="12">
        <v>3282</v>
      </c>
      <c r="D6" s="12">
        <v>3282</v>
      </c>
      <c r="E6" s="12">
        <v>5258.3304222822189</v>
      </c>
      <c r="F6" s="12">
        <v>3645.9895529150958</v>
      </c>
      <c r="G6" s="20">
        <v>1</v>
      </c>
    </row>
    <row r="7" spans="2:7" x14ac:dyDescent="0.25">
      <c r="B7" s="4" t="s">
        <v>17</v>
      </c>
      <c r="C7" s="12">
        <v>684</v>
      </c>
      <c r="D7" s="12">
        <v>684</v>
      </c>
      <c r="E7" s="12">
        <v>1032.6885682344439</v>
      </c>
      <c r="F7" s="12">
        <v>1144.5840080082421</v>
      </c>
      <c r="G7" s="20">
        <v>1</v>
      </c>
    </row>
    <row r="8" spans="2:7" x14ac:dyDescent="0.25">
      <c r="B8" s="4" t="s">
        <v>18</v>
      </c>
      <c r="C8" s="12">
        <v>1</v>
      </c>
      <c r="D8" s="12">
        <v>1</v>
      </c>
      <c r="E8" s="12">
        <v>2.190332412719727</v>
      </c>
      <c r="F8" s="12">
        <v>0.95999997854232788</v>
      </c>
      <c r="G8" s="20">
        <v>1</v>
      </c>
    </row>
    <row r="9" spans="2:7" x14ac:dyDescent="0.25">
      <c r="B9" s="9" t="s">
        <v>19</v>
      </c>
      <c r="C9" s="16">
        <v>2161</v>
      </c>
      <c r="D9" s="16">
        <v>2161</v>
      </c>
      <c r="E9" s="16">
        <v>3910.1762923002238</v>
      </c>
      <c r="F9" s="16">
        <v>2849.073947578669</v>
      </c>
      <c r="G9" s="20">
        <v>1</v>
      </c>
    </row>
    <row r="10" spans="2:7" x14ac:dyDescent="0.25">
      <c r="B10" s="9"/>
      <c r="C10" s="16"/>
      <c r="D10" s="16"/>
      <c r="E10" s="16"/>
      <c r="F10" s="16"/>
      <c r="G10" s="20"/>
    </row>
    <row r="11" spans="2:7" x14ac:dyDescent="0.25">
      <c r="B11" s="9"/>
      <c r="C11" s="16"/>
      <c r="D11" s="16"/>
      <c r="E11" s="16"/>
      <c r="F11" s="16"/>
      <c r="G11" s="20"/>
    </row>
    <row r="12" spans="2:7" x14ac:dyDescent="0.25">
      <c r="B12" s="9"/>
      <c r="C12" s="16"/>
      <c r="D12" s="16"/>
      <c r="E12" s="16"/>
      <c r="F12" s="16"/>
      <c r="G12" s="20"/>
    </row>
    <row r="13" spans="2:7" x14ac:dyDescent="0.25">
      <c r="B13" s="9"/>
      <c r="C13" s="16"/>
      <c r="D13" s="16"/>
      <c r="E13" s="16"/>
      <c r="F13" s="16"/>
      <c r="G13" s="20"/>
    </row>
    <row r="14" spans="2:7" x14ac:dyDescent="0.25">
      <c r="B14" s="9"/>
      <c r="C14" s="16"/>
      <c r="D14" s="16"/>
      <c r="E14" s="16"/>
      <c r="F14" s="16"/>
      <c r="G14" s="20"/>
    </row>
    <row r="15" spans="2:7" x14ac:dyDescent="0.25">
      <c r="B15" s="9"/>
      <c r="C15" s="16"/>
      <c r="D15" s="16"/>
      <c r="E15" s="16"/>
      <c r="F15" s="16"/>
      <c r="G15" s="20"/>
    </row>
    <row r="16" spans="2:7" x14ac:dyDescent="0.25">
      <c r="B16" s="9"/>
      <c r="C16" s="16"/>
      <c r="D16" s="16"/>
      <c r="E16" s="16"/>
      <c r="F16" s="16"/>
      <c r="G16" s="20"/>
    </row>
    <row r="17" spans="2:7" x14ac:dyDescent="0.25">
      <c r="B17" s="9"/>
      <c r="C17" s="16"/>
      <c r="D17" s="16"/>
      <c r="E17" s="16"/>
      <c r="F17" s="16"/>
      <c r="G17" s="20"/>
    </row>
    <row r="18" spans="2:7" x14ac:dyDescent="0.25">
      <c r="B18" s="9"/>
      <c r="C18" s="16"/>
      <c r="D18" s="16"/>
      <c r="E18" s="16"/>
      <c r="F18" s="16"/>
      <c r="G18" s="20"/>
    </row>
    <row r="19" spans="2:7" x14ac:dyDescent="0.25">
      <c r="B19" s="9"/>
      <c r="C19" s="16"/>
      <c r="D19" s="16"/>
      <c r="E19" s="16"/>
      <c r="F19" s="16"/>
      <c r="G19" s="20"/>
    </row>
    <row r="20" spans="2:7" x14ac:dyDescent="0.25">
      <c r="B20" s="9"/>
      <c r="C20" s="16"/>
      <c r="D20" s="16"/>
      <c r="E20" s="16"/>
      <c r="F20" s="16"/>
      <c r="G20" s="20"/>
    </row>
    <row r="21" spans="2:7" x14ac:dyDescent="0.25">
      <c r="B21" s="9"/>
      <c r="C21" s="16"/>
      <c r="D21" s="16"/>
      <c r="E21" s="16"/>
      <c r="F21" s="16"/>
      <c r="G21" s="20"/>
    </row>
    <row r="22" spans="2:7" x14ac:dyDescent="0.25">
      <c r="B22" s="9"/>
      <c r="C22" s="16"/>
      <c r="D22" s="16"/>
      <c r="E22" s="16"/>
      <c r="F22" s="16"/>
      <c r="G22" s="20"/>
    </row>
    <row r="23" spans="2:7" x14ac:dyDescent="0.25">
      <c r="B23" s="9"/>
      <c r="C23" s="16"/>
      <c r="D23" s="16"/>
      <c r="E23" s="16"/>
      <c r="F23" s="16"/>
      <c r="G23" s="20"/>
    </row>
    <row r="24" spans="2:7" x14ac:dyDescent="0.25">
      <c r="B24" s="9"/>
      <c r="C24" s="16"/>
      <c r="D24" s="16"/>
      <c r="E24" s="16"/>
      <c r="F24" s="16"/>
      <c r="G24" s="20"/>
    </row>
    <row r="25" spans="2:7" ht="15.75" customHeight="1" thickBot="1" x14ac:dyDescent="0.3">
      <c r="B25" s="7"/>
      <c r="C25" s="17"/>
      <c r="D25" s="17"/>
      <c r="E25" s="17"/>
      <c r="F25" s="17"/>
      <c r="G25" s="62"/>
    </row>
    <row r="26" spans="2:7" ht="15.75" customHeight="1" thickBot="1" x14ac:dyDescent="0.3">
      <c r="B26" s="63" t="s">
        <v>35</v>
      </c>
      <c r="C26" s="64">
        <v>6128</v>
      </c>
      <c r="D26" s="64">
        <v>6128</v>
      </c>
      <c r="E26" s="64">
        <v>10203.385615229607</v>
      </c>
      <c r="F26" s="64">
        <v>7640.6075084805489</v>
      </c>
      <c r="G26" s="63"/>
    </row>
  </sheetData>
  <mergeCells count="6">
    <mergeCell ref="G4:G5"/>
    <mergeCell ref="B4:B5"/>
    <mergeCell ref="C4:C5"/>
    <mergeCell ref="D4:D5"/>
    <mergeCell ref="E4:E5"/>
    <mergeCell ref="F4:F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8"/>
  </sheetPr>
  <dimension ref="B1:H34"/>
  <sheetViews>
    <sheetView workbookViewId="0"/>
  </sheetViews>
  <sheetFormatPr defaultRowHeight="15" x14ac:dyDescent="0.25"/>
  <cols>
    <col min="4" max="8" width="10.5703125" style="95" customWidth="1"/>
  </cols>
  <sheetData>
    <row r="1" spans="2:8" x14ac:dyDescent="0.25">
      <c r="B1" s="57" t="s">
        <v>118</v>
      </c>
    </row>
    <row r="2" spans="2:8" ht="26.25" customHeight="1" x14ac:dyDescent="0.4">
      <c r="B2" s="65"/>
    </row>
    <row r="3" spans="2:8" ht="15.75" customHeight="1" thickBot="1" x14ac:dyDescent="0.3"/>
    <row r="4" spans="2:8" x14ac:dyDescent="0.25">
      <c r="B4" s="141" t="s">
        <v>12</v>
      </c>
      <c r="C4" s="142" t="s">
        <v>107</v>
      </c>
      <c r="D4" s="142" t="s">
        <v>119</v>
      </c>
      <c r="E4" s="142" t="s">
        <v>120</v>
      </c>
      <c r="F4" s="142" t="s">
        <v>121</v>
      </c>
      <c r="G4" s="142" t="s">
        <v>122</v>
      </c>
      <c r="H4" s="142" t="s">
        <v>123</v>
      </c>
    </row>
    <row r="5" spans="2:8" x14ac:dyDescent="0.25">
      <c r="B5" s="126"/>
      <c r="C5" s="126"/>
      <c r="D5" s="126"/>
      <c r="E5" s="126"/>
      <c r="F5" s="126"/>
      <c r="G5" s="126"/>
      <c r="H5" s="126"/>
    </row>
    <row r="6" spans="2:8" ht="15.75" customHeight="1" thickBot="1" x14ac:dyDescent="0.3">
      <c r="B6" s="134"/>
      <c r="C6" s="134"/>
      <c r="D6" s="134"/>
      <c r="E6" s="134"/>
      <c r="F6" s="134"/>
      <c r="G6" s="134"/>
      <c r="H6" s="134"/>
    </row>
    <row r="7" spans="2:8" x14ac:dyDescent="0.25">
      <c r="B7" t="s">
        <v>16</v>
      </c>
      <c r="C7" s="51">
        <v>6689</v>
      </c>
      <c r="D7" s="51">
        <v>65.851699999999994</v>
      </c>
      <c r="E7" s="51">
        <v>751.58100000000002</v>
      </c>
      <c r="F7" s="51">
        <v>1271.4712999999999</v>
      </c>
      <c r="G7" s="51">
        <v>1912.9824000000001</v>
      </c>
      <c r="H7" s="51">
        <v>2685.7440000000001</v>
      </c>
    </row>
    <row r="8" spans="2:8" x14ac:dyDescent="0.25">
      <c r="B8" t="s">
        <v>17</v>
      </c>
      <c r="C8" s="51">
        <v>1144</v>
      </c>
      <c r="D8" s="51">
        <v>34.862400000000001</v>
      </c>
      <c r="E8" s="51">
        <v>266.64409999999998</v>
      </c>
      <c r="F8" s="51">
        <v>375.47340000000003</v>
      </c>
      <c r="G8" s="51">
        <v>285.02159999999998</v>
      </c>
      <c r="H8" s="51">
        <v>181.7055</v>
      </c>
    </row>
    <row r="9" spans="2:8" x14ac:dyDescent="0.25">
      <c r="B9" t="s">
        <v>18</v>
      </c>
      <c r="C9" s="51">
        <v>1</v>
      </c>
      <c r="D9" s="51">
        <v>0</v>
      </c>
      <c r="E9" s="51">
        <v>3.8999999999999998E-3</v>
      </c>
      <c r="F9" s="51">
        <v>0.1658</v>
      </c>
      <c r="G9" s="51">
        <v>0.53449999999999998</v>
      </c>
      <c r="H9" s="51">
        <v>0.29549999999999998</v>
      </c>
    </row>
    <row r="10" spans="2:8" x14ac:dyDescent="0.25">
      <c r="B10" s="111" t="s">
        <v>19</v>
      </c>
      <c r="C10" s="112">
        <v>5934</v>
      </c>
      <c r="D10" s="112">
        <v>627.14409999999998</v>
      </c>
      <c r="E10" s="112">
        <v>1221.5045</v>
      </c>
      <c r="F10" s="112">
        <v>1314.6153999999999</v>
      </c>
      <c r="G10" s="112">
        <v>1520.6865</v>
      </c>
      <c r="H10" s="112">
        <v>1248.6935000000001</v>
      </c>
    </row>
    <row r="11" spans="2:8" x14ac:dyDescent="0.25">
      <c r="B11" s="113" t="s">
        <v>124</v>
      </c>
      <c r="C11" s="51">
        <v>13768</v>
      </c>
      <c r="D11" s="51">
        <v>727.85820000000001</v>
      </c>
      <c r="E11" s="51">
        <v>2239.7335000000003</v>
      </c>
      <c r="F11" s="51">
        <v>2961.7258999999999</v>
      </c>
      <c r="G11" s="51">
        <v>3719.2250000000004</v>
      </c>
      <c r="H11" s="51">
        <v>4116.4385000000002</v>
      </c>
    </row>
    <row r="12" spans="2:8" x14ac:dyDescent="0.25">
      <c r="C12" s="51"/>
      <c r="D12" s="110">
        <v>5.2865935502614758E-2</v>
      </c>
      <c r="E12" s="110">
        <v>0.16267675043579316</v>
      </c>
      <c r="F12" s="110">
        <v>0.21511664003486344</v>
      </c>
      <c r="G12" s="110">
        <v>0.27013545903544456</v>
      </c>
      <c r="H12" s="110">
        <v>0.29898594567112147</v>
      </c>
    </row>
    <row r="13" spans="2:8" x14ac:dyDescent="0.25">
      <c r="C13" s="51"/>
      <c r="D13" s="51"/>
      <c r="E13" s="51"/>
      <c r="F13" s="51"/>
      <c r="G13" s="51"/>
      <c r="H13" s="51"/>
    </row>
    <row r="14" spans="2:8" x14ac:dyDescent="0.25">
      <c r="C14" s="51"/>
      <c r="D14" s="51"/>
      <c r="E14" s="51"/>
      <c r="F14" s="51"/>
      <c r="G14" s="51"/>
      <c r="H14" s="51"/>
    </row>
    <row r="15" spans="2:8" x14ac:dyDescent="0.25">
      <c r="C15" s="51"/>
      <c r="D15" s="51"/>
      <c r="E15" s="51"/>
      <c r="F15" s="51"/>
      <c r="G15" s="51"/>
      <c r="H15" s="51"/>
    </row>
    <row r="16" spans="2:8" x14ac:dyDescent="0.25">
      <c r="C16" s="51"/>
      <c r="D16" s="51"/>
      <c r="E16" s="51"/>
      <c r="F16" s="51"/>
      <c r="G16" s="51"/>
      <c r="H16" s="51"/>
    </row>
    <row r="17" spans="3:8" x14ac:dyDescent="0.25">
      <c r="C17" s="51"/>
      <c r="D17" s="51"/>
      <c r="E17" s="51"/>
      <c r="F17" s="51"/>
      <c r="G17" s="51"/>
      <c r="H17" s="51"/>
    </row>
    <row r="18" spans="3:8" x14ac:dyDescent="0.25">
      <c r="C18" s="51"/>
      <c r="D18" s="51"/>
      <c r="E18" s="51"/>
      <c r="F18" s="51"/>
      <c r="G18" s="51"/>
      <c r="H18" s="51"/>
    </row>
    <row r="19" spans="3:8" x14ac:dyDescent="0.25">
      <c r="C19" s="51"/>
      <c r="D19" s="51"/>
      <c r="E19" s="51"/>
      <c r="F19" s="51"/>
      <c r="G19" s="51"/>
      <c r="H19" s="51"/>
    </row>
    <row r="20" spans="3:8" x14ac:dyDescent="0.25">
      <c r="C20" s="51"/>
      <c r="D20" s="51"/>
      <c r="E20" s="51"/>
      <c r="F20" s="51"/>
      <c r="G20" s="51"/>
      <c r="H20" s="51"/>
    </row>
    <row r="21" spans="3:8" x14ac:dyDescent="0.25">
      <c r="C21" s="51"/>
      <c r="D21" s="51"/>
      <c r="E21" s="51"/>
      <c r="F21" s="51"/>
      <c r="G21" s="51"/>
      <c r="H21" s="51"/>
    </row>
    <row r="22" spans="3:8" x14ac:dyDescent="0.25">
      <c r="C22" s="51"/>
      <c r="D22" s="51"/>
      <c r="E22" s="51"/>
      <c r="F22" s="51"/>
      <c r="G22" s="51"/>
      <c r="H22" s="51"/>
    </row>
    <row r="23" spans="3:8" x14ac:dyDescent="0.25">
      <c r="C23" s="51"/>
      <c r="D23" s="51"/>
      <c r="E23" s="51"/>
      <c r="F23" s="51"/>
      <c r="G23" s="51"/>
      <c r="H23" s="51"/>
    </row>
    <row r="24" spans="3:8" x14ac:dyDescent="0.25">
      <c r="C24" s="51"/>
      <c r="D24" s="51"/>
      <c r="E24" s="51"/>
      <c r="F24" s="51"/>
      <c r="G24" s="51"/>
      <c r="H24" s="51"/>
    </row>
    <row r="25" spans="3:8" x14ac:dyDescent="0.25">
      <c r="C25" s="51"/>
      <c r="D25" s="51"/>
      <c r="E25" s="51"/>
      <c r="F25" s="51"/>
      <c r="G25" s="51"/>
      <c r="H25" s="51"/>
    </row>
    <row r="26" spans="3:8" x14ac:dyDescent="0.25">
      <c r="C26" s="51"/>
      <c r="D26" s="51"/>
      <c r="E26" s="51"/>
      <c r="F26" s="51"/>
      <c r="G26" s="51"/>
      <c r="H26" s="51"/>
    </row>
    <row r="27" spans="3:8" x14ac:dyDescent="0.25">
      <c r="C27" s="51"/>
      <c r="D27" s="51"/>
      <c r="E27" s="51"/>
      <c r="F27" s="51"/>
      <c r="G27" s="51"/>
      <c r="H27" s="51"/>
    </row>
    <row r="28" spans="3:8" x14ac:dyDescent="0.25">
      <c r="C28" s="51"/>
      <c r="D28" s="51"/>
      <c r="E28" s="51"/>
      <c r="F28" s="51"/>
      <c r="G28" s="51"/>
      <c r="H28" s="51"/>
    </row>
    <row r="29" spans="3:8" x14ac:dyDescent="0.25">
      <c r="C29" s="51"/>
      <c r="D29" s="51"/>
      <c r="E29" s="51"/>
      <c r="F29" s="51"/>
      <c r="G29" s="51"/>
      <c r="H29" s="51"/>
    </row>
    <row r="30" spans="3:8" x14ac:dyDescent="0.25">
      <c r="C30" s="51"/>
      <c r="D30" s="51"/>
      <c r="E30" s="51"/>
      <c r="F30" s="51"/>
      <c r="G30" s="51"/>
      <c r="H30" s="51"/>
    </row>
    <row r="31" spans="3:8" x14ac:dyDescent="0.25">
      <c r="C31" s="51"/>
      <c r="D31" s="51"/>
      <c r="E31" s="51"/>
      <c r="F31" s="51"/>
      <c r="G31" s="51"/>
      <c r="H31" s="51"/>
    </row>
    <row r="32" spans="3:8" x14ac:dyDescent="0.25">
      <c r="C32" s="51"/>
      <c r="D32" s="51"/>
      <c r="E32" s="51"/>
      <c r="F32" s="51"/>
      <c r="G32" s="51"/>
      <c r="H32" s="51"/>
    </row>
    <row r="33" spans="3:8" x14ac:dyDescent="0.25">
      <c r="C33" s="51"/>
      <c r="D33" s="51"/>
      <c r="E33" s="51"/>
      <c r="F33" s="51"/>
      <c r="G33" s="51"/>
      <c r="H33" s="51"/>
    </row>
    <row r="34" spans="3:8" x14ac:dyDescent="0.25">
      <c r="C34" s="51"/>
      <c r="D34" s="51"/>
      <c r="E34" s="51"/>
      <c r="F34" s="51"/>
      <c r="G34" s="51"/>
      <c r="H34" s="51"/>
    </row>
  </sheetData>
  <mergeCells count="7">
    <mergeCell ref="H4:H6"/>
    <mergeCell ref="B4:B6"/>
    <mergeCell ref="C4:C6"/>
    <mergeCell ref="D4:D6"/>
    <mergeCell ref="E4:E6"/>
    <mergeCell ref="F4:F6"/>
    <mergeCell ref="G4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M28"/>
  <sheetViews>
    <sheetView workbookViewId="0"/>
  </sheetViews>
  <sheetFormatPr defaultRowHeight="15" x14ac:dyDescent="0.25"/>
  <cols>
    <col min="1" max="1" width="5.5703125" style="95" customWidth="1"/>
    <col min="2" max="2" width="14.140625" style="95" customWidth="1"/>
  </cols>
  <sheetData>
    <row r="1" spans="2:13" x14ac:dyDescent="0.25">
      <c r="B1" s="59" t="s">
        <v>0</v>
      </c>
    </row>
    <row r="2" spans="2:13" x14ac:dyDescent="0.25">
      <c r="B2" t="s">
        <v>21</v>
      </c>
      <c r="C2" t="s">
        <v>22</v>
      </c>
    </row>
    <row r="3" spans="2:13" ht="15.75" customHeight="1" thickBot="1" x14ac:dyDescent="0.3"/>
    <row r="4" spans="2:13" ht="15.75" customHeight="1" thickBot="1" x14ac:dyDescent="0.3">
      <c r="B4" s="18"/>
      <c r="C4" s="122" t="s">
        <v>9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</row>
    <row r="5" spans="2:13" ht="15.75" customHeight="1" thickBot="1" x14ac:dyDescent="0.3">
      <c r="C5" s="122" t="s">
        <v>13</v>
      </c>
      <c r="D5" s="115"/>
      <c r="E5" s="115"/>
      <c r="G5" s="122" t="s">
        <v>14</v>
      </c>
      <c r="H5" s="115"/>
      <c r="I5" s="115"/>
      <c r="K5" s="122" t="s">
        <v>15</v>
      </c>
      <c r="L5" s="115"/>
      <c r="M5" s="115"/>
    </row>
    <row r="6" spans="2:13" ht="24.75" customHeight="1" thickBot="1" x14ac:dyDescent="0.3">
      <c r="B6" s="93" t="s">
        <v>12</v>
      </c>
      <c r="C6" s="92" t="s">
        <v>23</v>
      </c>
      <c r="D6" s="92" t="s">
        <v>24</v>
      </c>
      <c r="E6" s="92" t="s">
        <v>25</v>
      </c>
      <c r="F6" s="92"/>
      <c r="G6" s="92" t="s">
        <v>23</v>
      </c>
      <c r="H6" s="92" t="s">
        <v>24</v>
      </c>
      <c r="I6" s="92" t="s">
        <v>25</v>
      </c>
      <c r="J6" s="92"/>
      <c r="K6" s="92" t="s">
        <v>23</v>
      </c>
      <c r="L6" s="92" t="s">
        <v>24</v>
      </c>
      <c r="M6" s="92" t="s">
        <v>25</v>
      </c>
    </row>
    <row r="7" spans="2:13" x14ac:dyDescent="0.25">
      <c r="B7" s="4" t="s">
        <v>16</v>
      </c>
      <c r="C7" s="6">
        <v>259.17385369539261</v>
      </c>
      <c r="D7" s="6">
        <v>144.4311056137085</v>
      </c>
      <c r="E7" s="34">
        <v>0.35785265339887917</v>
      </c>
      <c r="F7" s="35"/>
      <c r="G7" s="6">
        <v>378.62182956933981</v>
      </c>
      <c r="H7" s="6">
        <v>233.08872640132901</v>
      </c>
      <c r="I7" s="34">
        <v>0.38104414600376046</v>
      </c>
      <c r="J7" s="35"/>
      <c r="K7" s="6">
        <v>785.22425293922424</v>
      </c>
      <c r="L7" s="6">
        <v>540.5797621011734</v>
      </c>
      <c r="M7" s="34">
        <v>0.40773730956358717</v>
      </c>
    </row>
    <row r="8" spans="2:13" x14ac:dyDescent="0.25">
      <c r="B8" s="4" t="s">
        <v>17</v>
      </c>
      <c r="C8" s="6">
        <v>1.569230794906616</v>
      </c>
      <c r="D8" s="6">
        <v>1.376923203468323</v>
      </c>
      <c r="E8" s="34">
        <v>0.46736294308709464</v>
      </c>
      <c r="F8" s="35"/>
      <c r="G8" s="6">
        <v>3.138461589813232</v>
      </c>
      <c r="H8" s="6">
        <v>2.753846406936646</v>
      </c>
      <c r="I8" s="34">
        <v>0.46736294308709464</v>
      </c>
      <c r="J8" s="35"/>
      <c r="K8" s="6">
        <v>22.753846645355221</v>
      </c>
      <c r="L8" s="6">
        <v>19.965386271476749</v>
      </c>
      <c r="M8" s="34">
        <v>0.46736293955339514</v>
      </c>
    </row>
    <row r="9" spans="2:13" x14ac:dyDescent="0.25">
      <c r="B9" s="4" t="s">
        <v>18</v>
      </c>
      <c r="C9" s="6">
        <v>1.6314196586608889</v>
      </c>
      <c r="D9" s="6">
        <v>0.55891227722167969</v>
      </c>
      <c r="E9" s="34">
        <v>0.25517240928894763</v>
      </c>
      <c r="F9" s="35"/>
      <c r="G9" s="6">
        <v>1.6314196586608889</v>
      </c>
      <c r="H9" s="6">
        <v>0.55891227722167969</v>
      </c>
      <c r="I9" s="34">
        <v>0.25517240928894763</v>
      </c>
      <c r="J9" s="35"/>
      <c r="K9" s="6">
        <v>1.6314196586608889</v>
      </c>
      <c r="L9" s="6">
        <v>0.55891227722167969</v>
      </c>
      <c r="M9" s="34">
        <v>0.25517240928894763</v>
      </c>
    </row>
    <row r="10" spans="2:13" x14ac:dyDescent="0.25">
      <c r="B10" s="4" t="s">
        <v>19</v>
      </c>
      <c r="C10" s="6">
        <v>98.261972188949585</v>
      </c>
      <c r="D10" s="6">
        <v>42.94648003578186</v>
      </c>
      <c r="E10" s="34">
        <v>0.30413533580435459</v>
      </c>
      <c r="F10" s="35"/>
      <c r="G10" s="6">
        <v>198.3494470119476</v>
      </c>
      <c r="H10" s="6">
        <v>87.900799989700317</v>
      </c>
      <c r="I10" s="34">
        <v>0.30707676555889318</v>
      </c>
      <c r="J10" s="35"/>
      <c r="K10" s="6">
        <v>341.25027287006378</v>
      </c>
      <c r="L10" s="6">
        <v>154.2005997300148</v>
      </c>
      <c r="M10" s="34">
        <v>0.31123287546308048</v>
      </c>
    </row>
    <row r="11" spans="2:13" x14ac:dyDescent="0.25">
      <c r="B11" s="4"/>
      <c r="C11" s="6"/>
      <c r="D11" s="6"/>
      <c r="E11" s="34" t="s">
        <v>125</v>
      </c>
      <c r="F11" s="35"/>
      <c r="G11" s="6"/>
      <c r="H11" s="6"/>
      <c r="I11" s="34" t="s">
        <v>125</v>
      </c>
      <c r="J11" s="35"/>
      <c r="K11" s="6"/>
      <c r="L11" s="6"/>
      <c r="M11" s="34" t="s">
        <v>125</v>
      </c>
    </row>
    <row r="12" spans="2:13" x14ac:dyDescent="0.25">
      <c r="B12" s="4"/>
      <c r="C12" s="6"/>
      <c r="D12" s="6"/>
      <c r="E12" s="34" t="s">
        <v>125</v>
      </c>
      <c r="F12" s="35"/>
      <c r="G12" s="6"/>
      <c r="H12" s="6"/>
      <c r="I12" s="34" t="s">
        <v>125</v>
      </c>
      <c r="J12" s="35"/>
      <c r="K12" s="6"/>
      <c r="L12" s="6"/>
      <c r="M12" s="34" t="s">
        <v>125</v>
      </c>
    </row>
    <row r="13" spans="2:13" x14ac:dyDescent="0.25">
      <c r="B13" s="4"/>
      <c r="C13" s="6"/>
      <c r="D13" s="6"/>
      <c r="E13" s="34" t="s">
        <v>125</v>
      </c>
      <c r="F13" s="35"/>
      <c r="G13" s="6"/>
      <c r="H13" s="6"/>
      <c r="I13" s="34" t="s">
        <v>125</v>
      </c>
      <c r="J13" s="35"/>
      <c r="K13" s="6"/>
      <c r="L13" s="6"/>
      <c r="M13" s="34" t="s">
        <v>125</v>
      </c>
    </row>
    <row r="14" spans="2:13" x14ac:dyDescent="0.25">
      <c r="B14" s="4"/>
      <c r="C14" s="6"/>
      <c r="D14" s="6"/>
      <c r="E14" s="34" t="s">
        <v>125</v>
      </c>
      <c r="F14" s="35"/>
      <c r="G14" s="6"/>
      <c r="H14" s="6"/>
      <c r="I14" s="34" t="s">
        <v>125</v>
      </c>
      <c r="J14" s="35"/>
      <c r="K14" s="6"/>
      <c r="L14" s="6"/>
      <c r="M14" s="34" t="s">
        <v>125</v>
      </c>
    </row>
    <row r="15" spans="2:13" x14ac:dyDescent="0.25">
      <c r="B15" s="9"/>
      <c r="C15" s="31"/>
      <c r="D15" s="31"/>
      <c r="E15" s="34" t="s">
        <v>125</v>
      </c>
      <c r="F15" s="31"/>
      <c r="G15" s="31"/>
      <c r="H15" s="31"/>
      <c r="I15" s="34" t="s">
        <v>125</v>
      </c>
      <c r="J15" s="31"/>
      <c r="K15" s="31"/>
      <c r="L15" s="31"/>
      <c r="M15" s="34" t="s">
        <v>125</v>
      </c>
    </row>
    <row r="16" spans="2:13" x14ac:dyDescent="0.25">
      <c r="B16" s="9"/>
      <c r="C16" s="31"/>
      <c r="D16" s="31"/>
      <c r="E16" s="34" t="s">
        <v>125</v>
      </c>
      <c r="F16" s="31"/>
      <c r="G16" s="31"/>
      <c r="H16" s="31"/>
      <c r="I16" s="34" t="s">
        <v>125</v>
      </c>
      <c r="J16" s="31"/>
      <c r="K16" s="31"/>
      <c r="L16" s="31"/>
      <c r="M16" s="34" t="s">
        <v>125</v>
      </c>
    </row>
    <row r="17" spans="2:13" x14ac:dyDescent="0.25">
      <c r="B17" s="9"/>
      <c r="C17" s="31"/>
      <c r="D17" s="31"/>
      <c r="E17" s="34" t="s">
        <v>125</v>
      </c>
      <c r="F17" s="31"/>
      <c r="G17" s="31"/>
      <c r="H17" s="31"/>
      <c r="I17" s="34" t="s">
        <v>125</v>
      </c>
      <c r="J17" s="31"/>
      <c r="K17" s="31"/>
      <c r="L17" s="31"/>
      <c r="M17" s="34" t="s">
        <v>125</v>
      </c>
    </row>
    <row r="18" spans="2:13" x14ac:dyDescent="0.25">
      <c r="B18" s="9"/>
      <c r="C18" s="31"/>
      <c r="D18" s="31"/>
      <c r="E18" s="34" t="s">
        <v>125</v>
      </c>
      <c r="F18" s="31"/>
      <c r="G18" s="31"/>
      <c r="H18" s="31"/>
      <c r="I18" s="34" t="s">
        <v>125</v>
      </c>
      <c r="J18" s="31"/>
      <c r="K18" s="31"/>
      <c r="L18" s="31"/>
      <c r="M18" s="34" t="s">
        <v>125</v>
      </c>
    </row>
    <row r="19" spans="2:13" x14ac:dyDescent="0.25">
      <c r="B19" s="9"/>
      <c r="C19" s="31"/>
      <c r="D19" s="31"/>
      <c r="E19" s="34" t="s">
        <v>125</v>
      </c>
      <c r="F19" s="31"/>
      <c r="G19" s="31"/>
      <c r="H19" s="31"/>
      <c r="I19" s="34" t="s">
        <v>125</v>
      </c>
      <c r="J19" s="31"/>
      <c r="K19" s="31"/>
      <c r="L19" s="31"/>
      <c r="M19" s="34" t="s">
        <v>125</v>
      </c>
    </row>
    <row r="20" spans="2:13" x14ac:dyDescent="0.25">
      <c r="B20" s="9"/>
      <c r="C20" s="31"/>
      <c r="D20" s="31"/>
      <c r="E20" s="34" t="s">
        <v>125</v>
      </c>
      <c r="F20" s="31"/>
      <c r="G20" s="31"/>
      <c r="H20" s="31"/>
      <c r="I20" s="34" t="s">
        <v>125</v>
      </c>
      <c r="J20" s="31"/>
      <c r="K20" s="31"/>
      <c r="L20" s="31"/>
      <c r="M20" s="34" t="s">
        <v>125</v>
      </c>
    </row>
    <row r="21" spans="2:13" x14ac:dyDescent="0.25">
      <c r="B21" s="9"/>
      <c r="C21" s="31"/>
      <c r="D21" s="31"/>
      <c r="E21" s="34" t="s">
        <v>125</v>
      </c>
      <c r="F21" s="31"/>
      <c r="G21" s="31"/>
      <c r="H21" s="31"/>
      <c r="I21" s="34" t="s">
        <v>125</v>
      </c>
      <c r="J21" s="31"/>
      <c r="K21" s="31"/>
      <c r="L21" s="31"/>
      <c r="M21" s="34" t="s">
        <v>125</v>
      </c>
    </row>
    <row r="22" spans="2:13" x14ac:dyDescent="0.25">
      <c r="B22" s="9"/>
      <c r="C22" s="31"/>
      <c r="D22" s="31"/>
      <c r="E22" s="34" t="s">
        <v>125</v>
      </c>
      <c r="F22" s="31"/>
      <c r="G22" s="31"/>
      <c r="H22" s="31"/>
      <c r="I22" s="34" t="s">
        <v>125</v>
      </c>
      <c r="J22" s="31"/>
      <c r="K22" s="31"/>
      <c r="L22" s="31"/>
      <c r="M22" s="34" t="s">
        <v>125</v>
      </c>
    </row>
    <row r="23" spans="2:13" x14ac:dyDescent="0.25">
      <c r="B23" s="9"/>
      <c r="C23" s="31"/>
      <c r="D23" s="31"/>
      <c r="E23" s="34" t="s">
        <v>125</v>
      </c>
      <c r="F23" s="31"/>
      <c r="G23" s="31"/>
      <c r="H23" s="31"/>
      <c r="I23" s="34" t="s">
        <v>125</v>
      </c>
      <c r="J23" s="31"/>
      <c r="K23" s="31"/>
      <c r="L23" s="31"/>
      <c r="M23" s="34" t="s">
        <v>125</v>
      </c>
    </row>
    <row r="24" spans="2:13" x14ac:dyDescent="0.25">
      <c r="B24" s="9"/>
      <c r="C24" s="31"/>
      <c r="D24" s="31"/>
      <c r="E24" s="34" t="s">
        <v>125</v>
      </c>
      <c r="F24" s="31"/>
      <c r="G24" s="31"/>
      <c r="H24" s="31"/>
      <c r="I24" s="34" t="s">
        <v>125</v>
      </c>
      <c r="J24" s="31"/>
      <c r="K24" s="31"/>
      <c r="L24" s="31"/>
      <c r="M24" s="34" t="s">
        <v>125</v>
      </c>
    </row>
    <row r="25" spans="2:13" x14ac:dyDescent="0.25">
      <c r="B25" s="9"/>
      <c r="C25" s="31"/>
      <c r="D25" s="31"/>
      <c r="E25" s="34" t="s">
        <v>125</v>
      </c>
      <c r="F25" s="31"/>
      <c r="G25" s="31"/>
      <c r="H25" s="31"/>
      <c r="I25" s="34" t="s">
        <v>125</v>
      </c>
      <c r="J25" s="31"/>
      <c r="K25" s="31"/>
      <c r="L25" s="31"/>
      <c r="M25" s="34" t="s">
        <v>125</v>
      </c>
    </row>
    <row r="26" spans="2:13" ht="15.75" customHeight="1" thickBot="1" x14ac:dyDescent="0.3">
      <c r="B26" s="19"/>
      <c r="C26" s="36"/>
      <c r="D26" s="36"/>
      <c r="E26" s="34" t="s">
        <v>125</v>
      </c>
      <c r="F26" s="37"/>
      <c r="G26" s="36"/>
      <c r="H26" s="36"/>
      <c r="I26" s="34" t="s">
        <v>125</v>
      </c>
      <c r="J26" s="37"/>
      <c r="K26" s="36"/>
      <c r="L26" s="36"/>
      <c r="M26" s="34" t="s">
        <v>125</v>
      </c>
    </row>
    <row r="27" spans="2:13" ht="15.75" customHeight="1" thickBot="1" x14ac:dyDescent="0.3">
      <c r="B27" s="101" t="s">
        <v>20</v>
      </c>
      <c r="C27" s="22">
        <v>360.6364763379097</v>
      </c>
      <c r="D27" s="22">
        <v>189.31342113018036</v>
      </c>
      <c r="E27" s="23">
        <v>0.34613083539481898</v>
      </c>
      <c r="F27" s="24"/>
      <c r="G27" s="22">
        <v>581.74115782976151</v>
      </c>
      <c r="H27" s="22">
        <v>324.30228507518768</v>
      </c>
      <c r="I27" s="23">
        <v>0.35266406598467392</v>
      </c>
      <c r="J27" s="24"/>
      <c r="K27" s="22">
        <v>1150.8597921133041</v>
      </c>
      <c r="L27" s="22">
        <v>715.30466037988663</v>
      </c>
      <c r="M27" s="23">
        <v>0.36037638346725259</v>
      </c>
    </row>
    <row r="28" spans="2:13" x14ac:dyDescent="0.25">
      <c r="B28" s="12"/>
      <c r="C28" s="12"/>
      <c r="D28" s="12"/>
      <c r="E28" s="20"/>
      <c r="F28" s="21"/>
      <c r="G28" s="12"/>
      <c r="H28" s="12"/>
      <c r="I28" s="20"/>
      <c r="J28" s="21"/>
      <c r="K28" s="12"/>
      <c r="L28" s="12"/>
      <c r="M28" s="20"/>
    </row>
  </sheetData>
  <mergeCells count="4">
    <mergeCell ref="C4:M4"/>
    <mergeCell ref="C5:E5"/>
    <mergeCell ref="G5:I5"/>
    <mergeCell ref="K5:M5"/>
  </mergeCells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A1:AG30"/>
  <sheetViews>
    <sheetView workbookViewId="0"/>
  </sheetViews>
  <sheetFormatPr defaultColWidth="9.140625" defaultRowHeight="15" x14ac:dyDescent="0.25"/>
  <cols>
    <col min="1" max="1" width="5.140625" style="95" customWidth="1"/>
    <col min="2" max="2" width="14.42578125" style="95" customWidth="1"/>
    <col min="3" max="3" width="9.140625" style="95" customWidth="1"/>
    <col min="4" max="16384" width="9.140625" style="95"/>
  </cols>
  <sheetData>
    <row r="1" spans="1:33" x14ac:dyDescent="0.25">
      <c r="B1" s="59" t="s">
        <v>0</v>
      </c>
    </row>
    <row r="2" spans="1:33" x14ac:dyDescent="0.25">
      <c r="A2" t="s">
        <v>26</v>
      </c>
      <c r="B2" t="s">
        <v>27</v>
      </c>
      <c r="C2" t="s">
        <v>28</v>
      </c>
    </row>
    <row r="4" spans="1:33" ht="15.75" customHeight="1" thickBot="1" x14ac:dyDescent="0.3">
      <c r="B4" s="4"/>
      <c r="C4" s="123" t="s">
        <v>3</v>
      </c>
      <c r="D4" s="121"/>
      <c r="E4" s="121"/>
      <c r="F4" s="121"/>
      <c r="G4" s="121"/>
      <c r="H4" s="121"/>
      <c r="I4" s="121"/>
      <c r="J4" s="1"/>
      <c r="K4" s="123" t="s">
        <v>4</v>
      </c>
      <c r="L4" s="121"/>
      <c r="M4" s="121"/>
      <c r="N4" s="121"/>
      <c r="O4" s="121"/>
      <c r="P4" s="121"/>
      <c r="Q4" s="121"/>
      <c r="S4" s="123" t="s">
        <v>3</v>
      </c>
      <c r="T4" s="121"/>
      <c r="U4" s="121"/>
      <c r="V4" s="121"/>
      <c r="W4" s="121"/>
      <c r="X4" s="121"/>
      <c r="Y4" s="121"/>
      <c r="Z4" s="1"/>
      <c r="AA4" s="123" t="s">
        <v>4</v>
      </c>
      <c r="AB4" s="121"/>
      <c r="AC4" s="121"/>
      <c r="AD4" s="121"/>
      <c r="AE4" s="121"/>
      <c r="AF4" s="121"/>
      <c r="AG4" s="121"/>
    </row>
    <row r="5" spans="1:33" ht="15.75" customHeight="1" thickBot="1" x14ac:dyDescent="0.3">
      <c r="C5" s="122" t="s">
        <v>29</v>
      </c>
      <c r="D5" s="115"/>
      <c r="E5" s="115"/>
      <c r="F5" s="115"/>
      <c r="G5" s="115"/>
      <c r="H5" s="115"/>
      <c r="I5" s="2"/>
      <c r="K5" s="122" t="s">
        <v>29</v>
      </c>
      <c r="L5" s="115"/>
      <c r="M5" s="115"/>
      <c r="N5" s="115"/>
      <c r="O5" s="115"/>
      <c r="P5" s="115"/>
      <c r="Q5" s="92"/>
      <c r="S5" s="122" t="s">
        <v>29</v>
      </c>
      <c r="T5" s="115"/>
      <c r="U5" s="115"/>
      <c r="V5" s="115"/>
      <c r="W5" s="115"/>
      <c r="X5" s="115"/>
      <c r="Y5" s="2"/>
      <c r="AA5" s="122" t="s">
        <v>29</v>
      </c>
      <c r="AB5" s="115"/>
      <c r="AC5" s="115"/>
      <c r="AD5" s="115"/>
      <c r="AE5" s="115"/>
      <c r="AF5" s="115"/>
      <c r="AG5" s="92"/>
    </row>
    <row r="6" spans="1:33" ht="20.25" customHeight="1" x14ac:dyDescent="0.25">
      <c r="B6" s="127" t="s">
        <v>12</v>
      </c>
      <c r="C6" s="120" t="s">
        <v>30</v>
      </c>
      <c r="D6" s="97" t="s">
        <v>31</v>
      </c>
      <c r="E6" s="120" t="s">
        <v>32</v>
      </c>
      <c r="F6" s="97" t="s">
        <v>33</v>
      </c>
      <c r="G6" s="120" t="s">
        <v>34</v>
      </c>
      <c r="H6" s="120" t="s">
        <v>19</v>
      </c>
      <c r="I6" s="124" t="s">
        <v>35</v>
      </c>
      <c r="J6" s="125"/>
      <c r="K6" s="120" t="s">
        <v>30</v>
      </c>
      <c r="L6" s="97" t="s">
        <v>31</v>
      </c>
      <c r="M6" s="120" t="s">
        <v>32</v>
      </c>
      <c r="N6" s="97" t="s">
        <v>33</v>
      </c>
      <c r="O6" s="120" t="s">
        <v>34</v>
      </c>
      <c r="P6" s="120" t="s">
        <v>19</v>
      </c>
      <c r="Q6" s="120" t="s">
        <v>35</v>
      </c>
      <c r="S6" s="120" t="s">
        <v>30</v>
      </c>
      <c r="T6" s="97" t="s">
        <v>31</v>
      </c>
      <c r="U6" s="120" t="s">
        <v>32</v>
      </c>
      <c r="V6" s="97" t="s">
        <v>33</v>
      </c>
      <c r="W6" s="120" t="s">
        <v>34</v>
      </c>
      <c r="X6" s="120" t="s">
        <v>19</v>
      </c>
      <c r="Y6" s="124" t="s">
        <v>35</v>
      </c>
      <c r="Z6" s="125"/>
      <c r="AA6" s="120" t="s">
        <v>30</v>
      </c>
      <c r="AB6" s="97" t="s">
        <v>31</v>
      </c>
      <c r="AC6" s="120" t="s">
        <v>32</v>
      </c>
      <c r="AD6" s="97" t="s">
        <v>33</v>
      </c>
      <c r="AE6" s="120" t="s">
        <v>34</v>
      </c>
      <c r="AF6" s="120" t="s">
        <v>19</v>
      </c>
      <c r="AG6" s="120" t="s">
        <v>35</v>
      </c>
    </row>
    <row r="7" spans="1:33" ht="15.75" customHeight="1" thickBot="1" x14ac:dyDescent="0.3">
      <c r="B7" s="121"/>
      <c r="C7" s="121"/>
      <c r="D7" s="92" t="s">
        <v>36</v>
      </c>
      <c r="E7" s="121"/>
      <c r="F7" s="92" t="s">
        <v>37</v>
      </c>
      <c r="G7" s="121"/>
      <c r="H7" s="121"/>
      <c r="I7" s="121"/>
      <c r="J7" s="126"/>
      <c r="K7" s="121"/>
      <c r="L7" s="92" t="s">
        <v>36</v>
      </c>
      <c r="M7" s="121"/>
      <c r="N7" s="92" t="s">
        <v>37</v>
      </c>
      <c r="O7" s="121"/>
      <c r="P7" s="121"/>
      <c r="Q7" s="121"/>
      <c r="S7" s="121"/>
      <c r="T7" s="92" t="s">
        <v>36</v>
      </c>
      <c r="U7" s="121"/>
      <c r="V7" s="92" t="s">
        <v>37</v>
      </c>
      <c r="W7" s="121"/>
      <c r="X7" s="121"/>
      <c r="Y7" s="121"/>
      <c r="Z7" s="126"/>
      <c r="AA7" s="121"/>
      <c r="AB7" s="92" t="s">
        <v>36</v>
      </c>
      <c r="AC7" s="121"/>
      <c r="AD7" s="92" t="s">
        <v>37</v>
      </c>
      <c r="AE7" s="121"/>
      <c r="AF7" s="121"/>
      <c r="AG7" s="121"/>
    </row>
    <row r="8" spans="1:33" x14ac:dyDescent="0.25">
      <c r="B8" s="4" t="s">
        <v>16</v>
      </c>
      <c r="C8" s="12">
        <v>585.97252106666565</v>
      </c>
      <c r="D8" s="12">
        <v>247.86853504180911</v>
      </c>
      <c r="E8" s="12">
        <v>491.96286082267761</v>
      </c>
      <c r="F8" s="12">
        <v>0</v>
      </c>
      <c r="G8" s="12">
        <v>0</v>
      </c>
      <c r="H8" s="12">
        <v>0</v>
      </c>
      <c r="I8" s="5">
        <v>1325.8039169311523</v>
      </c>
      <c r="J8" s="11"/>
      <c r="K8" s="6">
        <v>1003.4166558980939</v>
      </c>
      <c r="L8" s="6">
        <v>114.21778386831279</v>
      </c>
      <c r="M8" s="6">
        <v>344.6690411567688</v>
      </c>
      <c r="N8" s="6">
        <v>722.49999856948853</v>
      </c>
      <c r="O8" s="6">
        <v>524.04000467061996</v>
      </c>
      <c r="P8" s="6">
        <v>0</v>
      </c>
      <c r="Q8" s="3">
        <v>2708.8434841632843</v>
      </c>
      <c r="S8" s="20">
        <v>0.44197525258713999</v>
      </c>
      <c r="T8" s="20">
        <v>0.18695716001167967</v>
      </c>
      <c r="U8" s="20">
        <v>0.37106758740118034</v>
      </c>
      <c r="V8" s="20">
        <v>0</v>
      </c>
      <c r="W8" s="20">
        <v>0</v>
      </c>
      <c r="X8" s="20">
        <v>0</v>
      </c>
      <c r="Y8" s="77">
        <v>1</v>
      </c>
      <c r="Z8" s="73"/>
      <c r="AA8" s="34">
        <v>0.37042252967525452</v>
      </c>
      <c r="AB8" s="34">
        <v>4.2164777897307243E-2</v>
      </c>
      <c r="AC8" s="34">
        <v>0.12723844813176099</v>
      </c>
      <c r="AD8" s="34">
        <v>0.26671899014964923</v>
      </c>
      <c r="AE8" s="34">
        <v>0.19345525414602793</v>
      </c>
      <c r="AF8" s="34">
        <v>0</v>
      </c>
      <c r="AG8" s="74">
        <v>1</v>
      </c>
    </row>
    <row r="9" spans="1:33" x14ac:dyDescent="0.25">
      <c r="B9" s="4" t="s">
        <v>17</v>
      </c>
      <c r="C9" s="12">
        <v>29.461538791656491</v>
      </c>
      <c r="D9" s="12">
        <v>8.8384616374969482</v>
      </c>
      <c r="E9" s="12">
        <v>4.4192309379577637</v>
      </c>
      <c r="F9" s="12">
        <v>0</v>
      </c>
      <c r="G9" s="12">
        <v>0</v>
      </c>
      <c r="H9" s="12">
        <v>0</v>
      </c>
      <c r="I9" s="5">
        <v>42.719231367111206</v>
      </c>
      <c r="J9" s="11"/>
      <c r="K9" s="6">
        <v>47.704242944717407</v>
      </c>
      <c r="L9" s="6">
        <v>5.573333352804184</v>
      </c>
      <c r="M9" s="6">
        <v>1.320000052452087</v>
      </c>
      <c r="N9" s="6">
        <v>22.099999904632568</v>
      </c>
      <c r="O9" s="6">
        <v>32.200000286102288</v>
      </c>
      <c r="P9" s="6">
        <v>0</v>
      </c>
      <c r="Q9" s="3">
        <v>108.89757654070854</v>
      </c>
      <c r="S9" s="20">
        <v>0.6896551704892897</v>
      </c>
      <c r="T9" s="20">
        <v>0.20689655114678693</v>
      </c>
      <c r="U9" s="20">
        <v>0.1034482783639233</v>
      </c>
      <c r="V9" s="20">
        <v>0</v>
      </c>
      <c r="W9" s="20">
        <v>0</v>
      </c>
      <c r="X9" s="20">
        <v>0</v>
      </c>
      <c r="Y9" s="77">
        <v>1</v>
      </c>
      <c r="Z9" s="73"/>
      <c r="AA9" s="34">
        <v>0.43806523946733023</v>
      </c>
      <c r="AB9" s="34">
        <v>5.1179590307234589E-2</v>
      </c>
      <c r="AC9" s="34">
        <v>1.2121482354188471E-2</v>
      </c>
      <c r="AD9" s="34">
        <v>0.20294299108089936</v>
      </c>
      <c r="AE9" s="34">
        <v>0.29569069679034732</v>
      </c>
      <c r="AF9" s="34">
        <v>0</v>
      </c>
      <c r="AG9" s="74">
        <v>0.99999999999999989</v>
      </c>
    </row>
    <row r="10" spans="1:33" x14ac:dyDescent="0.25">
      <c r="B10" s="4" t="s">
        <v>18</v>
      </c>
      <c r="C10" s="12">
        <v>2.190332412719727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5">
        <v>2.190332412719727</v>
      </c>
      <c r="J10" s="11"/>
      <c r="K10" s="6">
        <v>0.95999997854232788</v>
      </c>
      <c r="L10" s="6">
        <v>0</v>
      </c>
      <c r="M10" s="6">
        <v>0</v>
      </c>
      <c r="N10" s="6">
        <v>0</v>
      </c>
      <c r="O10" s="6">
        <v>515.20000457763672</v>
      </c>
      <c r="P10" s="6">
        <v>0</v>
      </c>
      <c r="Q10" s="3">
        <v>516.16000455617905</v>
      </c>
      <c r="S10" s="20">
        <v>1</v>
      </c>
      <c r="T10" s="20">
        <v>0</v>
      </c>
      <c r="U10" s="20">
        <v>0</v>
      </c>
      <c r="V10" s="20">
        <v>0</v>
      </c>
      <c r="W10" s="20">
        <v>0</v>
      </c>
      <c r="X10" s="20">
        <v>0</v>
      </c>
      <c r="Y10" s="77">
        <v>1</v>
      </c>
      <c r="Z10" s="73"/>
      <c r="AA10" s="34">
        <v>1.8598883487064932E-3</v>
      </c>
      <c r="AB10" s="34">
        <v>0</v>
      </c>
      <c r="AC10" s="34">
        <v>0</v>
      </c>
      <c r="AD10" s="34">
        <v>0</v>
      </c>
      <c r="AE10" s="34">
        <v>0.99814011165129346</v>
      </c>
      <c r="AF10" s="34">
        <v>0</v>
      </c>
      <c r="AG10" s="74">
        <v>1</v>
      </c>
    </row>
    <row r="11" spans="1:33" x14ac:dyDescent="0.25">
      <c r="B11" s="4" t="s">
        <v>19</v>
      </c>
      <c r="C11" s="12">
        <v>407.59322321414948</v>
      </c>
      <c r="D11" s="12">
        <v>67.32222592830658</v>
      </c>
      <c r="E11" s="12">
        <v>20.53549242019653</v>
      </c>
      <c r="F11" s="12">
        <v>0</v>
      </c>
      <c r="G11" s="12">
        <v>0</v>
      </c>
      <c r="H11" s="12">
        <v>0</v>
      </c>
      <c r="I11" s="5">
        <v>495.45094156265259</v>
      </c>
      <c r="J11" s="11"/>
      <c r="K11" s="6">
        <v>435.81513205170631</v>
      </c>
      <c r="L11" s="6">
        <v>20.194849237799641</v>
      </c>
      <c r="M11" s="6">
        <v>10.354054093360901</v>
      </c>
      <c r="N11" s="6">
        <v>49.300000905990601</v>
      </c>
      <c r="O11" s="6">
        <v>325.22000288963318</v>
      </c>
      <c r="P11" s="6">
        <v>0</v>
      </c>
      <c r="Q11" s="3">
        <v>840.88403917849064</v>
      </c>
      <c r="S11" s="20">
        <v>0.822671205202679</v>
      </c>
      <c r="T11" s="20">
        <v>0.13588071044122399</v>
      </c>
      <c r="U11" s="20">
        <v>4.1448084356097037E-2</v>
      </c>
      <c r="V11" s="20">
        <v>0</v>
      </c>
      <c r="W11" s="20">
        <v>0</v>
      </c>
      <c r="X11" s="20">
        <v>0</v>
      </c>
      <c r="Y11" s="77">
        <v>1</v>
      </c>
      <c r="Z11" s="73"/>
      <c r="AA11" s="34">
        <v>0.51828208379062579</v>
      </c>
      <c r="AB11" s="34">
        <v>2.4016211863801321E-2</v>
      </c>
      <c r="AC11" s="34">
        <v>1.2313296020550453E-2</v>
      </c>
      <c r="AD11" s="34">
        <v>5.8628774728742249E-2</v>
      </c>
      <c r="AE11" s="34">
        <v>0.38675963359628024</v>
      </c>
      <c r="AF11" s="34">
        <v>0</v>
      </c>
      <c r="AG11" s="74">
        <v>1</v>
      </c>
    </row>
    <row r="12" spans="1:33" x14ac:dyDescent="0.25">
      <c r="B12" s="4"/>
      <c r="C12" s="12"/>
      <c r="D12" s="12"/>
      <c r="E12" s="12"/>
      <c r="F12" s="12"/>
      <c r="G12" s="12"/>
      <c r="H12" s="12"/>
      <c r="I12" s="5"/>
      <c r="J12" s="13"/>
      <c r="K12" s="6"/>
      <c r="L12" s="6"/>
      <c r="M12" s="6"/>
      <c r="N12" s="6"/>
      <c r="O12" s="6"/>
      <c r="P12" s="6"/>
      <c r="Q12" s="3"/>
      <c r="S12" s="20"/>
      <c r="T12" s="20"/>
      <c r="U12" s="20"/>
      <c r="V12" s="20"/>
      <c r="W12" s="20"/>
      <c r="X12" s="20"/>
      <c r="Y12" s="77"/>
      <c r="Z12" s="75"/>
      <c r="AA12" s="34"/>
      <c r="AB12" s="34"/>
      <c r="AC12" s="34"/>
      <c r="AD12" s="34"/>
      <c r="AE12" s="34"/>
      <c r="AF12" s="34"/>
      <c r="AG12" s="74"/>
    </row>
    <row r="13" spans="1:33" x14ac:dyDescent="0.25">
      <c r="B13" s="9"/>
      <c r="C13" s="14"/>
      <c r="D13" s="14"/>
      <c r="E13" s="14"/>
      <c r="F13" s="14"/>
      <c r="G13" s="14"/>
      <c r="H13" s="14"/>
      <c r="I13" s="5"/>
      <c r="J13" s="14"/>
      <c r="K13" s="14"/>
      <c r="L13" s="14"/>
      <c r="M13" s="14"/>
      <c r="N13" s="14"/>
      <c r="O13" s="14"/>
      <c r="P13" s="14"/>
      <c r="Q13" s="3"/>
      <c r="S13" s="20"/>
      <c r="T13" s="20"/>
      <c r="U13" s="20"/>
      <c r="V13" s="20"/>
      <c r="W13" s="20"/>
      <c r="X13" s="20"/>
      <c r="Y13" s="77"/>
      <c r="Z13" s="76"/>
      <c r="AA13" s="34"/>
      <c r="AB13" s="34"/>
      <c r="AC13" s="34"/>
      <c r="AD13" s="34"/>
      <c r="AE13" s="34"/>
      <c r="AF13" s="34"/>
      <c r="AG13" s="74"/>
    </row>
    <row r="14" spans="1:33" x14ac:dyDescent="0.25">
      <c r="B14" s="9"/>
      <c r="C14" s="14"/>
      <c r="D14" s="14"/>
      <c r="E14" s="14"/>
      <c r="F14" s="14"/>
      <c r="G14" s="14"/>
      <c r="H14" s="14"/>
      <c r="I14" s="5"/>
      <c r="J14" s="14"/>
      <c r="K14" s="14"/>
      <c r="L14" s="14"/>
      <c r="M14" s="14"/>
      <c r="N14" s="14"/>
      <c r="O14" s="14"/>
      <c r="P14" s="14"/>
      <c r="Q14" s="3"/>
      <c r="S14" s="20"/>
      <c r="T14" s="20"/>
      <c r="U14" s="20"/>
      <c r="V14" s="20"/>
      <c r="W14" s="20"/>
      <c r="X14" s="20"/>
      <c r="Y14" s="77"/>
      <c r="Z14" s="76"/>
      <c r="AA14" s="34"/>
      <c r="AB14" s="34"/>
      <c r="AC14" s="34"/>
      <c r="AD14" s="34"/>
      <c r="AE14" s="34"/>
      <c r="AF14" s="34"/>
      <c r="AG14" s="74"/>
    </row>
    <row r="15" spans="1:33" x14ac:dyDescent="0.25">
      <c r="B15" s="9"/>
      <c r="C15" s="14"/>
      <c r="D15" s="14"/>
      <c r="E15" s="14"/>
      <c r="F15" s="14"/>
      <c r="G15" s="14"/>
      <c r="H15" s="14"/>
      <c r="I15" s="5"/>
      <c r="J15" s="14"/>
      <c r="K15" s="14"/>
      <c r="L15" s="14"/>
      <c r="M15" s="14"/>
      <c r="N15" s="14"/>
      <c r="O15" s="14"/>
      <c r="P15" s="14"/>
      <c r="Q15" s="3"/>
      <c r="S15" s="20"/>
      <c r="T15" s="20"/>
      <c r="U15" s="20"/>
      <c r="V15" s="20"/>
      <c r="W15" s="20"/>
      <c r="X15" s="20"/>
      <c r="Y15" s="77"/>
      <c r="Z15" s="76"/>
      <c r="AA15" s="34"/>
      <c r="AB15" s="34"/>
      <c r="AC15" s="34"/>
      <c r="AD15" s="34"/>
      <c r="AE15" s="34"/>
      <c r="AF15" s="34"/>
      <c r="AG15" s="74"/>
    </row>
    <row r="16" spans="1:33" x14ac:dyDescent="0.25">
      <c r="B16" s="9"/>
      <c r="C16" s="14"/>
      <c r="D16" s="14"/>
      <c r="E16" s="14"/>
      <c r="F16" s="14"/>
      <c r="G16" s="14"/>
      <c r="H16" s="14"/>
      <c r="I16" s="5"/>
      <c r="J16" s="14"/>
      <c r="K16" s="14"/>
      <c r="L16" s="14"/>
      <c r="M16" s="14"/>
      <c r="N16" s="14"/>
      <c r="O16" s="14"/>
      <c r="P16" s="14"/>
      <c r="Q16" s="3"/>
      <c r="S16" s="20"/>
      <c r="T16" s="20"/>
      <c r="U16" s="20"/>
      <c r="V16" s="20"/>
      <c r="W16" s="20"/>
      <c r="X16" s="20"/>
      <c r="Y16" s="77"/>
      <c r="Z16" s="76"/>
      <c r="AA16" s="34"/>
      <c r="AB16" s="34"/>
      <c r="AC16" s="34"/>
      <c r="AD16" s="34"/>
      <c r="AE16" s="34"/>
      <c r="AF16" s="34"/>
      <c r="AG16" s="74"/>
    </row>
    <row r="17" spans="2:33" x14ac:dyDescent="0.25">
      <c r="B17" s="9"/>
      <c r="C17" s="14"/>
      <c r="D17" s="14"/>
      <c r="E17" s="14"/>
      <c r="F17" s="14"/>
      <c r="G17" s="14"/>
      <c r="H17" s="14"/>
      <c r="I17" s="5"/>
      <c r="J17" s="14"/>
      <c r="K17" s="14"/>
      <c r="L17" s="14"/>
      <c r="M17" s="14"/>
      <c r="N17" s="14"/>
      <c r="O17" s="14"/>
      <c r="P17" s="14"/>
      <c r="Q17" s="3"/>
      <c r="S17" s="20"/>
      <c r="T17" s="20"/>
      <c r="U17" s="20"/>
      <c r="V17" s="20"/>
      <c r="W17" s="20"/>
      <c r="X17" s="20"/>
      <c r="Y17" s="77"/>
      <c r="Z17" s="76"/>
      <c r="AA17" s="34"/>
      <c r="AB17" s="34"/>
      <c r="AC17" s="34"/>
      <c r="AD17" s="34"/>
      <c r="AE17" s="34"/>
      <c r="AF17" s="34"/>
      <c r="AG17" s="74"/>
    </row>
    <row r="18" spans="2:33" x14ac:dyDescent="0.25">
      <c r="B18" s="9"/>
      <c r="C18" s="14"/>
      <c r="D18" s="14"/>
      <c r="E18" s="14"/>
      <c r="F18" s="14"/>
      <c r="G18" s="14"/>
      <c r="H18" s="14"/>
      <c r="I18" s="5"/>
      <c r="J18" s="14"/>
      <c r="K18" s="14"/>
      <c r="L18" s="14"/>
      <c r="M18" s="14"/>
      <c r="N18" s="14"/>
      <c r="O18" s="14"/>
      <c r="P18" s="14"/>
      <c r="Q18" s="3"/>
      <c r="S18" s="20"/>
      <c r="T18" s="20"/>
      <c r="U18" s="20"/>
      <c r="V18" s="20"/>
      <c r="W18" s="20"/>
      <c r="X18" s="20"/>
      <c r="Y18" s="77"/>
      <c r="Z18" s="76"/>
      <c r="AA18" s="34"/>
      <c r="AB18" s="34"/>
      <c r="AC18" s="34"/>
      <c r="AD18" s="34"/>
      <c r="AE18" s="34"/>
      <c r="AF18" s="34"/>
      <c r="AG18" s="74"/>
    </row>
    <row r="19" spans="2:33" x14ac:dyDescent="0.25">
      <c r="B19" s="9"/>
      <c r="C19" s="14"/>
      <c r="D19" s="14"/>
      <c r="E19" s="14"/>
      <c r="F19" s="14"/>
      <c r="G19" s="14"/>
      <c r="H19" s="14"/>
      <c r="I19" s="5"/>
      <c r="J19" s="14"/>
      <c r="K19" s="14"/>
      <c r="L19" s="14"/>
      <c r="M19" s="14"/>
      <c r="N19" s="14"/>
      <c r="O19" s="14"/>
      <c r="P19" s="14"/>
      <c r="Q19" s="3"/>
      <c r="S19" s="20"/>
      <c r="T19" s="20"/>
      <c r="U19" s="20"/>
      <c r="V19" s="20"/>
      <c r="W19" s="20"/>
      <c r="X19" s="20"/>
      <c r="Y19" s="77"/>
      <c r="Z19" s="76"/>
      <c r="AA19" s="34"/>
      <c r="AB19" s="34"/>
      <c r="AC19" s="34"/>
      <c r="AD19" s="34"/>
      <c r="AE19" s="34"/>
      <c r="AF19" s="34"/>
      <c r="AG19" s="74"/>
    </row>
    <row r="20" spans="2:33" x14ac:dyDescent="0.25">
      <c r="B20" s="9"/>
      <c r="C20" s="14"/>
      <c r="D20" s="14"/>
      <c r="E20" s="14"/>
      <c r="F20" s="14"/>
      <c r="G20" s="14"/>
      <c r="H20" s="14"/>
      <c r="I20" s="5"/>
      <c r="J20" s="14"/>
      <c r="K20" s="14"/>
      <c r="L20" s="14"/>
      <c r="M20" s="14"/>
      <c r="N20" s="14"/>
      <c r="O20" s="14"/>
      <c r="P20" s="14"/>
      <c r="Q20" s="3"/>
      <c r="S20" s="20"/>
      <c r="T20" s="20"/>
      <c r="U20" s="20"/>
      <c r="V20" s="20"/>
      <c r="W20" s="20"/>
      <c r="X20" s="20"/>
      <c r="Y20" s="77"/>
      <c r="Z20" s="76"/>
      <c r="AA20" s="34"/>
      <c r="AB20" s="34"/>
      <c r="AC20" s="34"/>
      <c r="AD20" s="34"/>
      <c r="AE20" s="34"/>
      <c r="AF20" s="34"/>
      <c r="AG20" s="74"/>
    </row>
    <row r="21" spans="2:33" x14ac:dyDescent="0.25">
      <c r="B21" s="9"/>
      <c r="C21" s="14"/>
      <c r="D21" s="14"/>
      <c r="E21" s="14"/>
      <c r="F21" s="14"/>
      <c r="G21" s="14"/>
      <c r="H21" s="14"/>
      <c r="I21" s="5"/>
      <c r="J21" s="14"/>
      <c r="K21" s="14"/>
      <c r="L21" s="14"/>
      <c r="M21" s="14"/>
      <c r="N21" s="14"/>
      <c r="O21" s="14"/>
      <c r="P21" s="14"/>
      <c r="Q21" s="3"/>
      <c r="S21" s="20"/>
      <c r="T21" s="20"/>
      <c r="U21" s="20"/>
      <c r="V21" s="20"/>
      <c r="W21" s="20"/>
      <c r="X21" s="20"/>
      <c r="Y21" s="77"/>
      <c r="Z21" s="76"/>
      <c r="AA21" s="34"/>
      <c r="AB21" s="34"/>
      <c r="AC21" s="34"/>
      <c r="AD21" s="34"/>
      <c r="AE21" s="34"/>
      <c r="AF21" s="34"/>
      <c r="AG21" s="74"/>
    </row>
    <row r="22" spans="2:33" x14ac:dyDescent="0.25">
      <c r="B22" s="9"/>
      <c r="C22" s="14"/>
      <c r="D22" s="14"/>
      <c r="E22" s="14"/>
      <c r="F22" s="14"/>
      <c r="G22" s="14"/>
      <c r="H22" s="14"/>
      <c r="I22" s="5"/>
      <c r="J22" s="14"/>
      <c r="K22" s="14"/>
      <c r="L22" s="14"/>
      <c r="M22" s="14"/>
      <c r="N22" s="14"/>
      <c r="O22" s="14"/>
      <c r="P22" s="14"/>
      <c r="Q22" s="3"/>
      <c r="S22" s="20"/>
      <c r="T22" s="20"/>
      <c r="U22" s="20"/>
      <c r="V22" s="20"/>
      <c r="W22" s="20"/>
      <c r="X22" s="20"/>
      <c r="Y22" s="77"/>
      <c r="Z22" s="76"/>
      <c r="AA22" s="34"/>
      <c r="AB22" s="34"/>
      <c r="AC22" s="34"/>
      <c r="AD22" s="34"/>
      <c r="AE22" s="34"/>
      <c r="AF22" s="34"/>
      <c r="AG22" s="74"/>
    </row>
    <row r="23" spans="2:33" x14ac:dyDescent="0.25">
      <c r="B23" s="9"/>
      <c r="C23" s="14"/>
      <c r="D23" s="14"/>
      <c r="E23" s="14"/>
      <c r="F23" s="14"/>
      <c r="G23" s="14"/>
      <c r="H23" s="14"/>
      <c r="I23" s="5"/>
      <c r="J23" s="14"/>
      <c r="K23" s="14"/>
      <c r="L23" s="14"/>
      <c r="M23" s="14"/>
      <c r="N23" s="14"/>
      <c r="O23" s="14"/>
      <c r="P23" s="14"/>
      <c r="Q23" s="3"/>
      <c r="S23" s="20"/>
      <c r="T23" s="20"/>
      <c r="U23" s="20"/>
      <c r="V23" s="20"/>
      <c r="W23" s="20"/>
      <c r="X23" s="20"/>
      <c r="Y23" s="77"/>
      <c r="Z23" s="76"/>
      <c r="AA23" s="34"/>
      <c r="AB23" s="34"/>
      <c r="AC23" s="34"/>
      <c r="AD23" s="34"/>
      <c r="AE23" s="34"/>
      <c r="AF23" s="34"/>
      <c r="AG23" s="74"/>
    </row>
    <row r="24" spans="2:33" x14ac:dyDescent="0.25">
      <c r="B24" s="9"/>
      <c r="C24" s="14"/>
      <c r="D24" s="14"/>
      <c r="E24" s="14"/>
      <c r="F24" s="14"/>
      <c r="G24" s="14"/>
      <c r="H24" s="14"/>
      <c r="I24" s="5"/>
      <c r="J24" s="14"/>
      <c r="K24" s="14"/>
      <c r="L24" s="14"/>
      <c r="M24" s="14"/>
      <c r="N24" s="14"/>
      <c r="O24" s="14"/>
      <c r="P24" s="14"/>
      <c r="Q24" s="3"/>
      <c r="S24" s="20"/>
      <c r="T24" s="20"/>
      <c r="U24" s="20"/>
      <c r="V24" s="20"/>
      <c r="W24" s="20"/>
      <c r="X24" s="20"/>
      <c r="Y24" s="77"/>
      <c r="Z24" s="76"/>
      <c r="AA24" s="34"/>
      <c r="AB24" s="34"/>
      <c r="AC24" s="34"/>
      <c r="AD24" s="34"/>
      <c r="AE24" s="34"/>
      <c r="AF24" s="34"/>
      <c r="AG24" s="74"/>
    </row>
    <row r="25" spans="2:33" x14ac:dyDescent="0.25">
      <c r="B25" s="9"/>
      <c r="C25" s="14"/>
      <c r="D25" s="14"/>
      <c r="E25" s="14"/>
      <c r="F25" s="14"/>
      <c r="G25" s="14"/>
      <c r="H25" s="14"/>
      <c r="I25" s="5"/>
      <c r="J25" s="14"/>
      <c r="K25" s="14"/>
      <c r="L25" s="14"/>
      <c r="M25" s="14"/>
      <c r="N25" s="14"/>
      <c r="O25" s="14"/>
      <c r="P25" s="14"/>
      <c r="Q25" s="3"/>
      <c r="S25" s="20"/>
      <c r="T25" s="20"/>
      <c r="U25" s="20"/>
      <c r="V25" s="20"/>
      <c r="W25" s="20"/>
      <c r="X25" s="20"/>
      <c r="Y25" s="77"/>
      <c r="Z25" s="76"/>
      <c r="AA25" s="34"/>
      <c r="AB25" s="34"/>
      <c r="AC25" s="34"/>
      <c r="AD25" s="34"/>
      <c r="AE25" s="34"/>
      <c r="AF25" s="34"/>
      <c r="AG25" s="74"/>
    </row>
    <row r="26" spans="2:33" x14ac:dyDescent="0.25">
      <c r="B26" s="9"/>
      <c r="C26" s="14"/>
      <c r="D26" s="14"/>
      <c r="E26" s="14"/>
      <c r="F26" s="14"/>
      <c r="G26" s="14"/>
      <c r="H26" s="14"/>
      <c r="I26" s="5"/>
      <c r="J26" s="14"/>
      <c r="K26" s="14"/>
      <c r="L26" s="14"/>
      <c r="M26" s="14"/>
      <c r="N26" s="14"/>
      <c r="O26" s="14"/>
      <c r="P26" s="14"/>
      <c r="Q26" s="3"/>
      <c r="S26" s="20"/>
      <c r="T26" s="20"/>
      <c r="U26" s="20"/>
      <c r="V26" s="20"/>
      <c r="W26" s="20"/>
      <c r="X26" s="20"/>
      <c r="Y26" s="77"/>
      <c r="Z26" s="76"/>
      <c r="AA26" s="34"/>
      <c r="AB26" s="34"/>
      <c r="AC26" s="34"/>
      <c r="AD26" s="34"/>
      <c r="AE26" s="34"/>
      <c r="AF26" s="34"/>
      <c r="AG26" s="74"/>
    </row>
    <row r="27" spans="2:33" ht="15.75" customHeight="1" thickBot="1" x14ac:dyDescent="0.3">
      <c r="B27" s="7"/>
      <c r="C27" s="15"/>
      <c r="D27" s="15"/>
      <c r="E27" s="15"/>
      <c r="F27" s="15"/>
      <c r="G27" s="15"/>
      <c r="H27" s="15"/>
      <c r="I27" s="8"/>
      <c r="J27" s="14"/>
      <c r="K27" s="15"/>
      <c r="L27" s="15"/>
      <c r="M27" s="15"/>
      <c r="N27" s="15"/>
      <c r="O27" s="15"/>
      <c r="P27" s="15"/>
      <c r="Q27" s="10"/>
      <c r="S27" s="20"/>
      <c r="T27" s="20"/>
      <c r="U27" s="20"/>
      <c r="V27" s="20"/>
      <c r="W27" s="20"/>
      <c r="X27" s="20"/>
      <c r="Y27" s="78"/>
      <c r="Z27" s="76"/>
      <c r="AA27" s="34"/>
      <c r="AB27" s="34"/>
      <c r="AC27" s="34"/>
      <c r="AD27" s="34"/>
      <c r="AE27" s="34"/>
      <c r="AF27" s="34"/>
      <c r="AG27" s="79"/>
    </row>
    <row r="28" spans="2:33" ht="15.75" customHeight="1" thickBot="1" x14ac:dyDescent="0.3">
      <c r="B28" s="63" t="s">
        <v>20</v>
      </c>
      <c r="C28" s="64">
        <v>1025.2176154851913</v>
      </c>
      <c r="D28" s="64">
        <v>324.02922260761261</v>
      </c>
      <c r="E28" s="64">
        <v>516.91758418083191</v>
      </c>
      <c r="F28" s="64">
        <v>0</v>
      </c>
      <c r="G28" s="64">
        <v>0</v>
      </c>
      <c r="H28" s="64">
        <v>0</v>
      </c>
      <c r="I28" s="64">
        <v>1866.1644222736359</v>
      </c>
      <c r="J28" s="9"/>
      <c r="K28" s="64">
        <v>1487.89603087306</v>
      </c>
      <c r="L28" s="64">
        <v>139.98596645891661</v>
      </c>
      <c r="M28" s="64">
        <v>356.34309530258179</v>
      </c>
      <c r="N28" s="64">
        <v>793.89999938011169</v>
      </c>
      <c r="O28" s="64">
        <v>1396.6600124239922</v>
      </c>
      <c r="P28" s="64">
        <v>0</v>
      </c>
      <c r="Q28" s="64">
        <v>4174.7851044386625</v>
      </c>
      <c r="S28" s="80">
        <v>0.7385754070697772</v>
      </c>
      <c r="T28" s="80">
        <v>0.13243360539992263</v>
      </c>
      <c r="U28" s="80">
        <v>0.12899098753030017</v>
      </c>
      <c r="V28" s="80">
        <v>0</v>
      </c>
      <c r="W28" s="80">
        <v>0</v>
      </c>
      <c r="X28" s="80">
        <v>0</v>
      </c>
      <c r="Y28" s="80">
        <v>0.2</v>
      </c>
      <c r="Z28" s="76"/>
      <c r="AA28" s="80">
        <v>0.33215743532047926</v>
      </c>
      <c r="AB28" s="80">
        <v>2.9340145017085789E-2</v>
      </c>
      <c r="AC28" s="80">
        <v>3.791830662662498E-2</v>
      </c>
      <c r="AD28" s="80">
        <v>0.13207268898982272</v>
      </c>
      <c r="AE28" s="80">
        <v>0.46851142404598722</v>
      </c>
      <c r="AF28" s="80">
        <v>0</v>
      </c>
      <c r="AG28" s="80">
        <v>0.2</v>
      </c>
    </row>
    <row r="29" spans="2:33" x14ac:dyDescent="0.25">
      <c r="B29" s="9"/>
      <c r="C29" s="9"/>
      <c r="D29" s="9"/>
      <c r="E29" s="9"/>
      <c r="F29" s="9"/>
      <c r="G29" s="9"/>
      <c r="H29" s="9"/>
      <c r="I29" s="5"/>
      <c r="J29" s="9"/>
      <c r="K29" s="9"/>
      <c r="L29" s="9"/>
      <c r="M29" s="9"/>
      <c r="N29" s="9"/>
      <c r="O29" s="9"/>
      <c r="P29" s="9"/>
      <c r="Q29" s="3"/>
    </row>
    <row r="30" spans="2:33" x14ac:dyDescent="0.25">
      <c r="B30" s="9"/>
      <c r="C30" s="9"/>
      <c r="D30" s="9"/>
      <c r="E30" s="9"/>
      <c r="F30" s="9"/>
      <c r="G30" s="9"/>
      <c r="H30" s="9"/>
      <c r="I30" s="5"/>
      <c r="J30" s="9"/>
      <c r="K30" s="9"/>
      <c r="L30" s="9"/>
      <c r="M30" s="9"/>
      <c r="N30" s="9"/>
      <c r="O30" s="9"/>
      <c r="P30" s="9"/>
      <c r="Q30" s="3"/>
    </row>
  </sheetData>
  <mergeCells count="31">
    <mergeCell ref="S4:Y4"/>
    <mergeCell ref="AA4:AG4"/>
    <mergeCell ref="S5:X5"/>
    <mergeCell ref="AA5:AF5"/>
    <mergeCell ref="S6:S7"/>
    <mergeCell ref="U6:U7"/>
    <mergeCell ref="W6:W7"/>
    <mergeCell ref="X6:X7"/>
    <mergeCell ref="Y6:Y7"/>
    <mergeCell ref="Z6:Z7"/>
    <mergeCell ref="AA6:AA7"/>
    <mergeCell ref="AC6:AC7"/>
    <mergeCell ref="AE6:AE7"/>
    <mergeCell ref="AF6:AF7"/>
    <mergeCell ref="AG6:AG7"/>
    <mergeCell ref="B6:B7"/>
    <mergeCell ref="C6:C7"/>
    <mergeCell ref="E6:E7"/>
    <mergeCell ref="G6:G7"/>
    <mergeCell ref="H6:H7"/>
    <mergeCell ref="Q6:Q7"/>
    <mergeCell ref="C4:I4"/>
    <mergeCell ref="K4:Q4"/>
    <mergeCell ref="C5:H5"/>
    <mergeCell ref="K5:P5"/>
    <mergeCell ref="I6:I7"/>
    <mergeCell ref="J6:J7"/>
    <mergeCell ref="K6:K7"/>
    <mergeCell ref="M6:M7"/>
    <mergeCell ref="O6:O7"/>
    <mergeCell ref="P6:P7"/>
  </mergeCells>
  <pageMargins left="0.7" right="0.7" top="0.75" bottom="0.75" header="0.3" footer="0.3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</sheetPr>
  <dimension ref="B1:AW27"/>
  <sheetViews>
    <sheetView workbookViewId="0"/>
  </sheetViews>
  <sheetFormatPr defaultColWidth="9.140625" defaultRowHeight="15" x14ac:dyDescent="0.25"/>
  <cols>
    <col min="1" max="1" width="2.7109375" style="95" customWidth="1"/>
    <col min="2" max="2" width="14.7109375" style="95" customWidth="1"/>
    <col min="3" max="6" width="9.140625" style="95" customWidth="1"/>
    <col min="7" max="7" width="1.85546875" style="95" customWidth="1"/>
    <col min="8" max="10" width="9.140625" style="95" customWidth="1"/>
    <col min="11" max="11" width="1.5703125" style="95" customWidth="1"/>
    <col min="12" max="14" width="9.140625" style="95" customWidth="1"/>
    <col min="15" max="15" width="1.85546875" style="95" customWidth="1"/>
    <col min="16" max="18" width="9.140625" style="95" customWidth="1"/>
    <col min="19" max="19" width="3.42578125" style="95" customWidth="1"/>
    <col min="20" max="21" width="9.140625" style="95" customWidth="1"/>
    <col min="22" max="22" width="3" style="95" customWidth="1"/>
    <col min="23" max="25" width="9.140625" style="95" customWidth="1"/>
    <col min="26" max="26" width="3" style="95" customWidth="1"/>
    <col min="27" max="29" width="9.140625" style="95" customWidth="1"/>
    <col min="30" max="30" width="3" style="95" customWidth="1"/>
    <col min="31" max="33" width="9.140625" style="95" customWidth="1"/>
    <col min="34" max="34" width="2.5703125" style="95" customWidth="1"/>
    <col min="35" max="37" width="9.140625" style="95" customWidth="1"/>
    <col min="38" max="38" width="2.5703125" style="95" customWidth="1"/>
    <col min="39" max="41" width="9.140625" style="95" customWidth="1"/>
    <col min="42" max="42" width="2.28515625" style="95" customWidth="1"/>
    <col min="43" max="45" width="9.140625" style="95" customWidth="1"/>
    <col min="46" max="46" width="2.28515625" style="95" customWidth="1"/>
    <col min="47" max="47" width="9.140625" style="95" customWidth="1"/>
    <col min="48" max="16384" width="9.140625" style="95"/>
  </cols>
  <sheetData>
    <row r="1" spans="2:49" x14ac:dyDescent="0.25">
      <c r="B1" s="59" t="s">
        <v>0</v>
      </c>
    </row>
    <row r="2" spans="2:49" x14ac:dyDescent="0.25">
      <c r="B2" t="s">
        <v>53</v>
      </c>
      <c r="C2" t="s">
        <v>38</v>
      </c>
    </row>
    <row r="3" spans="2:49" ht="15.75" customHeight="1" thickBot="1" x14ac:dyDescent="0.3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</row>
    <row r="4" spans="2:49" ht="15.75" customHeight="1" thickBot="1" x14ac:dyDescent="0.3">
      <c r="C4" s="96" t="s">
        <v>39</v>
      </c>
      <c r="L4" s="130" t="s">
        <v>40</v>
      </c>
      <c r="M4" s="126"/>
      <c r="N4" s="126"/>
      <c r="P4" s="130" t="s">
        <v>40</v>
      </c>
      <c r="Q4" s="126"/>
      <c r="R4" s="126"/>
      <c r="T4" s="132" t="s">
        <v>39</v>
      </c>
      <c r="U4" s="121"/>
      <c r="AH4" s="85"/>
    </row>
    <row r="5" spans="2:49" ht="36" customHeight="1" thickBot="1" x14ac:dyDescent="0.3">
      <c r="B5" s="102"/>
      <c r="C5" s="129" t="s">
        <v>41</v>
      </c>
      <c r="D5" s="129" t="s">
        <v>42</v>
      </c>
      <c r="E5" s="121"/>
      <c r="F5" s="121"/>
      <c r="G5" s="97"/>
      <c r="H5" s="129" t="s">
        <v>43</v>
      </c>
      <c r="I5" s="121"/>
      <c r="J5" s="121"/>
      <c r="K5" s="97"/>
      <c r="L5" s="137" t="s">
        <v>54</v>
      </c>
      <c r="M5" s="121"/>
      <c r="N5" s="121"/>
      <c r="P5" s="131" t="s">
        <v>55</v>
      </c>
      <c r="Q5" s="121"/>
      <c r="R5" s="121"/>
      <c r="S5" s="97"/>
      <c r="T5" s="133" t="s">
        <v>44</v>
      </c>
      <c r="U5" s="133" t="s">
        <v>45</v>
      </c>
      <c r="V5" s="85"/>
      <c r="W5" s="135" t="s">
        <v>56</v>
      </c>
      <c r="X5" s="121"/>
      <c r="Y5" s="121"/>
      <c r="AA5" s="136" t="s">
        <v>46</v>
      </c>
      <c r="AB5" s="121"/>
      <c r="AC5" s="121"/>
      <c r="AE5" s="135" t="s">
        <v>57</v>
      </c>
      <c r="AF5" s="121"/>
      <c r="AG5" s="121"/>
      <c r="AI5" s="135" t="s">
        <v>58</v>
      </c>
      <c r="AJ5" s="121"/>
      <c r="AK5" s="121"/>
      <c r="AM5" s="136" t="s">
        <v>47</v>
      </c>
      <c r="AN5" s="121"/>
      <c r="AO5" s="121"/>
      <c r="AQ5" s="128" t="s">
        <v>49</v>
      </c>
      <c r="AR5" s="121"/>
      <c r="AS5" s="121"/>
      <c r="AU5" s="129" t="s">
        <v>48</v>
      </c>
      <c r="AV5" s="121"/>
      <c r="AW5" s="121"/>
    </row>
    <row r="6" spans="2:49" ht="15.75" customHeight="1" thickBot="1" x14ac:dyDescent="0.3">
      <c r="B6" s="86" t="s">
        <v>12</v>
      </c>
      <c r="C6" s="121"/>
      <c r="D6" s="90" t="s">
        <v>50</v>
      </c>
      <c r="E6" s="90" t="s">
        <v>51</v>
      </c>
      <c r="F6" s="90" t="s">
        <v>52</v>
      </c>
      <c r="G6" s="90"/>
      <c r="H6" s="90" t="s">
        <v>50</v>
      </c>
      <c r="I6" s="90" t="s">
        <v>51</v>
      </c>
      <c r="J6" s="90" t="s">
        <v>52</v>
      </c>
      <c r="K6" s="90"/>
      <c r="L6" s="90" t="s">
        <v>50</v>
      </c>
      <c r="M6" s="90" t="s">
        <v>51</v>
      </c>
      <c r="N6" s="90" t="s">
        <v>52</v>
      </c>
      <c r="P6" s="90" t="s">
        <v>50</v>
      </c>
      <c r="Q6" s="90" t="s">
        <v>51</v>
      </c>
      <c r="R6" s="90" t="s">
        <v>52</v>
      </c>
      <c r="S6" s="90"/>
      <c r="T6" s="134"/>
      <c r="U6" s="134"/>
      <c r="V6" s="83"/>
      <c r="W6" s="90" t="s">
        <v>50</v>
      </c>
      <c r="X6" s="90" t="s">
        <v>51</v>
      </c>
      <c r="Y6" s="90" t="s">
        <v>52</v>
      </c>
      <c r="AA6" s="90" t="s">
        <v>50</v>
      </c>
      <c r="AB6" s="90" t="s">
        <v>51</v>
      </c>
      <c r="AC6" s="90" t="s">
        <v>52</v>
      </c>
      <c r="AE6" s="90" t="s">
        <v>50</v>
      </c>
      <c r="AF6" s="90" t="s">
        <v>51</v>
      </c>
      <c r="AG6" s="90" t="s">
        <v>52</v>
      </c>
      <c r="AI6" s="90" t="s">
        <v>50</v>
      </c>
      <c r="AJ6" s="90" t="s">
        <v>51</v>
      </c>
      <c r="AK6" s="90" t="s">
        <v>52</v>
      </c>
      <c r="AM6" s="90" t="s">
        <v>50</v>
      </c>
      <c r="AN6" s="90" t="s">
        <v>51</v>
      </c>
      <c r="AO6" s="90" t="s">
        <v>52</v>
      </c>
      <c r="AQ6" s="90" t="s">
        <v>50</v>
      </c>
      <c r="AR6" s="90" t="s">
        <v>51</v>
      </c>
      <c r="AS6" s="90" t="s">
        <v>52</v>
      </c>
      <c r="AU6" s="90" t="s">
        <v>50</v>
      </c>
      <c r="AV6" s="90" t="s">
        <v>51</v>
      </c>
      <c r="AW6" s="90" t="s">
        <v>52</v>
      </c>
    </row>
    <row r="7" spans="2:49" x14ac:dyDescent="0.25">
      <c r="B7" s="49" t="s">
        <v>16</v>
      </c>
      <c r="C7" s="50">
        <v>6689</v>
      </c>
      <c r="D7" s="51">
        <v>153</v>
      </c>
      <c r="E7" s="51">
        <v>310</v>
      </c>
      <c r="F7" s="51">
        <v>909</v>
      </c>
      <c r="H7" s="105">
        <v>117.155874</v>
      </c>
      <c r="I7" s="105">
        <v>163.497119</v>
      </c>
      <c r="J7" s="105">
        <v>278.509703</v>
      </c>
      <c r="K7" s="51"/>
      <c r="L7" s="105">
        <v>68.818156000000002</v>
      </c>
      <c r="M7" s="105">
        <v>92.141537</v>
      </c>
      <c r="N7" s="105">
        <v>150.10147900000001</v>
      </c>
      <c r="O7" s="105"/>
      <c r="P7" s="105">
        <v>763.51090799999997</v>
      </c>
      <c r="Q7" s="105">
        <v>740.18752700000005</v>
      </c>
      <c r="R7" s="105">
        <v>682.22758499999998</v>
      </c>
      <c r="T7" s="105">
        <v>832.32906400000002</v>
      </c>
      <c r="U7" s="84">
        <v>2.9885101130569947</v>
      </c>
      <c r="V7" s="51"/>
      <c r="W7" s="106">
        <v>12.680694000000001</v>
      </c>
      <c r="X7" s="106">
        <v>27.780681999999999</v>
      </c>
      <c r="Y7" s="106">
        <v>90.675545999999997</v>
      </c>
      <c r="Z7" s="106"/>
      <c r="AA7" s="106">
        <v>81.498850000000004</v>
      </c>
      <c r="AB7" s="106">
        <v>119.922219</v>
      </c>
      <c r="AC7" s="106">
        <v>240.77702500000001</v>
      </c>
      <c r="AD7" s="51"/>
      <c r="AE7" s="84">
        <v>0.10823779949778703</v>
      </c>
      <c r="AF7" s="84">
        <v>0.16991542217939631</v>
      </c>
      <c r="AG7" s="84">
        <v>0.32557410037523898</v>
      </c>
      <c r="AH7" s="84"/>
      <c r="AI7" s="84">
        <v>0.58740679105855165</v>
      </c>
      <c r="AJ7" s="84">
        <v>0.56356673171715033</v>
      </c>
      <c r="AK7" s="84">
        <v>0.53894524098501517</v>
      </c>
      <c r="AL7" s="84"/>
      <c r="AM7" s="84">
        <v>0.69564459055633865</v>
      </c>
      <c r="AN7" s="84">
        <v>0.7334821538965467</v>
      </c>
      <c r="AO7" s="84">
        <v>0.86451934136025421</v>
      </c>
      <c r="AQ7" s="105">
        <v>845.00975799999992</v>
      </c>
      <c r="AR7" s="105">
        <v>860.10974600000009</v>
      </c>
      <c r="AS7" s="105">
        <v>923.00460999999996</v>
      </c>
      <c r="AU7" s="51">
        <v>23555.483336401168</v>
      </c>
      <c r="AV7" s="51">
        <v>36003.594147674739</v>
      </c>
      <c r="AW7" s="51">
        <v>79809.148292526603</v>
      </c>
    </row>
    <row r="8" spans="2:49" x14ac:dyDescent="0.25">
      <c r="B8" s="49" t="s">
        <v>17</v>
      </c>
      <c r="C8" s="50">
        <v>1144</v>
      </c>
      <c r="D8" s="51">
        <v>4</v>
      </c>
      <c r="E8" s="51">
        <v>6</v>
      </c>
      <c r="F8" s="51">
        <v>41</v>
      </c>
      <c r="H8" s="105">
        <v>0.63525100000000001</v>
      </c>
      <c r="I8" s="105">
        <v>1.0008630000000001</v>
      </c>
      <c r="J8" s="105">
        <v>6.2139420000000003</v>
      </c>
      <c r="K8" s="51"/>
      <c r="L8" s="105">
        <v>5.2745E-2</v>
      </c>
      <c r="M8" s="105">
        <v>0.17979600000000001</v>
      </c>
      <c r="N8" s="105">
        <v>3.03735</v>
      </c>
      <c r="O8" s="105"/>
      <c r="P8" s="105">
        <v>61.620345</v>
      </c>
      <c r="Q8" s="105">
        <v>61.493293999999999</v>
      </c>
      <c r="R8" s="105">
        <v>58.635739999999998</v>
      </c>
      <c r="T8" s="105">
        <v>61.673090000000002</v>
      </c>
      <c r="U8" s="84">
        <v>9.9249542399977333</v>
      </c>
      <c r="V8" s="51"/>
      <c r="W8" s="106">
        <v>9.3519999999999992E-3</v>
      </c>
      <c r="X8" s="106">
        <v>1.2165E-2</v>
      </c>
      <c r="Y8" s="106">
        <v>0.46984199999999998</v>
      </c>
      <c r="Z8" s="106"/>
      <c r="AA8" s="106">
        <v>6.2096999999999999E-2</v>
      </c>
      <c r="AB8" s="106">
        <v>0.19196099999999999</v>
      </c>
      <c r="AC8" s="106">
        <v>3.5071919999999999</v>
      </c>
      <c r="AD8" s="51"/>
      <c r="AE8" s="84">
        <v>1.4721739910680973E-2</v>
      </c>
      <c r="AF8" s="84">
        <v>1.2154510657302747E-2</v>
      </c>
      <c r="AG8" s="84">
        <v>7.5610940687891828E-2</v>
      </c>
      <c r="AH8" s="84"/>
      <c r="AI8" s="84">
        <v>8.3030172325584684E-2</v>
      </c>
      <c r="AJ8" s="84">
        <v>0.17964096984302547</v>
      </c>
      <c r="AK8" s="84">
        <v>0.48879600099260662</v>
      </c>
      <c r="AL8" s="84"/>
      <c r="AM8" s="84">
        <v>9.7751912236265656E-2</v>
      </c>
      <c r="AN8" s="84">
        <v>0.19179548050032819</v>
      </c>
      <c r="AO8" s="84">
        <v>0.56440694168049843</v>
      </c>
      <c r="AQ8" s="105">
        <v>61.682442000000002</v>
      </c>
      <c r="AR8" s="105">
        <v>61.685254999999998</v>
      </c>
      <c r="AS8" s="105">
        <v>62.142932000000002</v>
      </c>
      <c r="AU8" s="51">
        <v>8.6612606048583984</v>
      </c>
      <c r="AV8" s="51">
        <v>11.735009908676149</v>
      </c>
      <c r="AW8" s="51">
        <v>1287.7020027637479</v>
      </c>
    </row>
    <row r="9" spans="2:49" x14ac:dyDescent="0.25">
      <c r="B9" s="49" t="s">
        <v>18</v>
      </c>
      <c r="C9" s="50">
        <v>1</v>
      </c>
      <c r="D9" s="51">
        <v>1</v>
      </c>
      <c r="E9" s="51">
        <v>1</v>
      </c>
      <c r="F9" s="51">
        <v>1</v>
      </c>
      <c r="H9" s="105">
        <v>0.245336</v>
      </c>
      <c r="I9" s="105">
        <v>0.245336</v>
      </c>
      <c r="J9" s="105">
        <v>0.245336</v>
      </c>
      <c r="K9" s="51"/>
      <c r="L9" s="105">
        <v>0.12903600000000001</v>
      </c>
      <c r="M9" s="105">
        <v>0.12903600000000001</v>
      </c>
      <c r="N9" s="105">
        <v>0.12903600000000001</v>
      </c>
      <c r="O9" s="105"/>
      <c r="P9" s="105">
        <v>0</v>
      </c>
      <c r="Q9" s="105">
        <v>0</v>
      </c>
      <c r="R9" s="105">
        <v>0</v>
      </c>
      <c r="T9" s="105">
        <v>0.12903600000000001</v>
      </c>
      <c r="U9" s="84">
        <v>0.52595623960609128</v>
      </c>
      <c r="V9" s="51"/>
      <c r="W9" s="106">
        <v>0.116243</v>
      </c>
      <c r="X9" s="106">
        <v>0.1163</v>
      </c>
      <c r="Y9" s="106">
        <v>0.1163</v>
      </c>
      <c r="Z9" s="106"/>
      <c r="AA9" s="106">
        <v>0.245279</v>
      </c>
      <c r="AB9" s="106">
        <v>0.245336</v>
      </c>
      <c r="AC9" s="106">
        <v>0.245336</v>
      </c>
      <c r="AD9" s="51"/>
      <c r="AE9" s="84">
        <v>0.47381142596276127</v>
      </c>
      <c r="AF9" s="84">
        <v>0.47404376039390878</v>
      </c>
      <c r="AG9" s="84">
        <v>0.47404376039390878</v>
      </c>
      <c r="AH9" s="84"/>
      <c r="AI9" s="84">
        <v>0.52595623960609128</v>
      </c>
      <c r="AJ9" s="84">
        <v>0.52595623960609128</v>
      </c>
      <c r="AK9" s="84">
        <v>0.52595623960609128</v>
      </c>
      <c r="AL9" s="84"/>
      <c r="AM9" s="84">
        <v>0.99976766556885255</v>
      </c>
      <c r="AN9" s="84">
        <v>1</v>
      </c>
      <c r="AO9" s="84">
        <v>1</v>
      </c>
      <c r="AQ9" s="105" t="s">
        <v>125</v>
      </c>
      <c r="AR9" s="105" t="s">
        <v>125</v>
      </c>
      <c r="AS9" s="105" t="s">
        <v>125</v>
      </c>
      <c r="AU9" s="51">
        <v>70.602775573730469</v>
      </c>
      <c r="AV9" s="51">
        <v>70.660720825195313</v>
      </c>
      <c r="AW9" s="51">
        <v>70.660797119140625</v>
      </c>
    </row>
    <row r="10" spans="2:49" x14ac:dyDescent="0.25">
      <c r="B10" s="49" t="s">
        <v>19</v>
      </c>
      <c r="C10" s="50">
        <v>5934</v>
      </c>
      <c r="D10" s="51">
        <v>153</v>
      </c>
      <c r="E10" s="51">
        <v>290</v>
      </c>
      <c r="F10" s="51">
        <v>477</v>
      </c>
      <c r="H10" s="105">
        <v>33.953555999999999</v>
      </c>
      <c r="I10" s="105">
        <v>58.690175000000004</v>
      </c>
      <c r="J10" s="105">
        <v>99.722375</v>
      </c>
      <c r="K10" s="51"/>
      <c r="L10" s="105">
        <v>15.083581000000001</v>
      </c>
      <c r="M10" s="105">
        <v>21.671033999999999</v>
      </c>
      <c r="N10" s="105">
        <v>34.067532</v>
      </c>
      <c r="O10" s="105"/>
      <c r="P10" s="105">
        <v>320.65427499999998</v>
      </c>
      <c r="Q10" s="105">
        <v>314.066822</v>
      </c>
      <c r="R10" s="105">
        <v>301.67032399999999</v>
      </c>
      <c r="T10" s="105">
        <v>335.73785600000002</v>
      </c>
      <c r="U10" s="84">
        <v>3.3667254314791442</v>
      </c>
      <c r="V10" s="51"/>
      <c r="W10" s="106">
        <v>4.3779789999999998</v>
      </c>
      <c r="X10" s="106">
        <v>11.948207</v>
      </c>
      <c r="Y10" s="106">
        <v>34.291111999999998</v>
      </c>
      <c r="Z10" s="106"/>
      <c r="AA10" s="106">
        <v>19.461559999999999</v>
      </c>
      <c r="AB10" s="106">
        <v>33.619241000000002</v>
      </c>
      <c r="AC10" s="106">
        <v>68.358643999999998</v>
      </c>
      <c r="AD10" s="51"/>
      <c r="AE10" s="84">
        <v>0.12894022057660176</v>
      </c>
      <c r="AF10" s="84">
        <v>0.20358104231244836</v>
      </c>
      <c r="AG10" s="84">
        <v>0.34386577736440793</v>
      </c>
      <c r="AH10" s="84"/>
      <c r="AI10" s="84">
        <v>0.4442415692777511</v>
      </c>
      <c r="AJ10" s="84">
        <v>0.36924466488641405</v>
      </c>
      <c r="AK10" s="84">
        <v>0.34162375294411107</v>
      </c>
      <c r="AL10" s="84"/>
      <c r="AM10" s="84">
        <v>0.57318178985435275</v>
      </c>
      <c r="AN10" s="84">
        <v>0.5728257071988625</v>
      </c>
      <c r="AO10" s="84">
        <v>0.685489530308519</v>
      </c>
      <c r="AQ10" s="105">
        <v>340.115835</v>
      </c>
      <c r="AR10" s="105">
        <v>347.68606299999999</v>
      </c>
      <c r="AS10" s="105">
        <v>370.02896799999996</v>
      </c>
      <c r="AU10" s="51">
        <v>9298.7600500583649</v>
      </c>
      <c r="AV10" s="51">
        <v>14383.36014313996</v>
      </c>
      <c r="AW10" s="51">
        <v>26766.217091456059</v>
      </c>
    </row>
    <row r="11" spans="2:49" x14ac:dyDescent="0.25">
      <c r="B11" s="49"/>
      <c r="C11" s="50"/>
      <c r="D11" s="51"/>
      <c r="E11" s="51"/>
      <c r="F11" s="51"/>
      <c r="H11" s="105"/>
      <c r="I11" s="105"/>
      <c r="J11" s="105"/>
      <c r="K11" s="51"/>
      <c r="L11" s="105"/>
      <c r="M11" s="105"/>
      <c r="N11" s="105"/>
      <c r="O11" s="105"/>
      <c r="P11" s="105"/>
      <c r="Q11" s="105"/>
      <c r="R11" s="105"/>
      <c r="T11" s="105"/>
      <c r="U11" s="84"/>
      <c r="V11" s="51"/>
      <c r="W11" s="106"/>
      <c r="X11" s="106"/>
      <c r="Y11" s="106"/>
      <c r="Z11" s="106"/>
      <c r="AA11" s="106"/>
      <c r="AB11" s="106"/>
      <c r="AC11" s="106"/>
      <c r="AD11" s="51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Q11" s="105"/>
      <c r="AR11" s="105"/>
      <c r="AS11" s="105"/>
      <c r="AU11" s="51"/>
      <c r="AV11" s="51"/>
      <c r="AW11" s="51"/>
    </row>
    <row r="12" spans="2:49" x14ac:dyDescent="0.25">
      <c r="B12" s="49"/>
      <c r="C12" s="50"/>
      <c r="D12" s="51"/>
      <c r="E12" s="51"/>
      <c r="F12" s="51"/>
      <c r="H12" s="105"/>
      <c r="I12" s="105"/>
      <c r="J12" s="105"/>
      <c r="K12" s="51"/>
      <c r="L12" s="105"/>
      <c r="M12" s="105"/>
      <c r="N12" s="105"/>
      <c r="O12" s="105"/>
      <c r="P12" s="105"/>
      <c r="Q12" s="105"/>
      <c r="R12" s="105"/>
      <c r="T12" s="105"/>
      <c r="U12" s="84"/>
      <c r="V12" s="51"/>
      <c r="W12" s="106"/>
      <c r="X12" s="106"/>
      <c r="Y12" s="106"/>
      <c r="Z12" s="106"/>
      <c r="AA12" s="106"/>
      <c r="AB12" s="106"/>
      <c r="AC12" s="106"/>
      <c r="AD12" s="51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Q12" s="105"/>
      <c r="AR12" s="105"/>
      <c r="AS12" s="105"/>
      <c r="AU12" s="51"/>
      <c r="AV12" s="51"/>
      <c r="AW12" s="51"/>
    </row>
    <row r="13" spans="2:49" x14ac:dyDescent="0.25">
      <c r="B13" s="49"/>
      <c r="C13" s="50"/>
      <c r="D13" s="51"/>
      <c r="E13" s="51"/>
      <c r="F13" s="51"/>
      <c r="H13" s="105"/>
      <c r="I13" s="105"/>
      <c r="J13" s="105"/>
      <c r="K13" s="51"/>
      <c r="L13" s="105"/>
      <c r="M13" s="105"/>
      <c r="N13" s="105"/>
      <c r="O13" s="105"/>
      <c r="P13" s="105"/>
      <c r="Q13" s="105"/>
      <c r="R13" s="105"/>
      <c r="T13" s="105"/>
      <c r="U13" s="84"/>
      <c r="V13" s="51"/>
      <c r="W13" s="106"/>
      <c r="X13" s="106"/>
      <c r="Y13" s="106"/>
      <c r="Z13" s="106"/>
      <c r="AA13" s="106"/>
      <c r="AB13" s="106"/>
      <c r="AC13" s="106"/>
      <c r="AD13" s="51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Q13" s="105"/>
      <c r="AR13" s="105"/>
      <c r="AS13" s="105"/>
      <c r="AU13" s="51"/>
      <c r="AV13" s="51"/>
      <c r="AW13" s="51"/>
    </row>
    <row r="14" spans="2:49" x14ac:dyDescent="0.25">
      <c r="B14" s="49"/>
      <c r="C14" s="50"/>
      <c r="D14" s="51"/>
      <c r="E14" s="51"/>
      <c r="F14" s="51"/>
      <c r="H14" s="105"/>
      <c r="I14" s="105"/>
      <c r="J14" s="105"/>
      <c r="K14" s="51"/>
      <c r="L14" s="105"/>
      <c r="M14" s="105"/>
      <c r="N14" s="105"/>
      <c r="O14" s="105"/>
      <c r="P14" s="105"/>
      <c r="Q14" s="105"/>
      <c r="R14" s="105"/>
      <c r="T14" s="105"/>
      <c r="U14" s="84"/>
      <c r="V14" s="51"/>
      <c r="W14" s="106"/>
      <c r="X14" s="106"/>
      <c r="Y14" s="106"/>
      <c r="Z14" s="106"/>
      <c r="AA14" s="106"/>
      <c r="AB14" s="106"/>
      <c r="AC14" s="106"/>
      <c r="AD14" s="51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Q14" s="105"/>
      <c r="AR14" s="105"/>
      <c r="AS14" s="105"/>
      <c r="AU14" s="51"/>
      <c r="AV14" s="51"/>
      <c r="AW14" s="51"/>
    </row>
    <row r="15" spans="2:49" x14ac:dyDescent="0.25">
      <c r="C15" s="51"/>
      <c r="D15" s="51"/>
      <c r="E15" s="51"/>
      <c r="F15" s="51"/>
      <c r="H15" s="105"/>
      <c r="I15" s="105"/>
      <c r="J15" s="105"/>
      <c r="K15" s="51"/>
      <c r="L15" s="105"/>
      <c r="M15" s="105"/>
      <c r="N15" s="105"/>
      <c r="O15" s="105"/>
      <c r="P15" s="105"/>
      <c r="Q15" s="105"/>
      <c r="R15" s="105"/>
      <c r="T15" s="105"/>
      <c r="U15" s="84"/>
      <c r="V15" s="51"/>
      <c r="W15" s="106"/>
      <c r="X15" s="106"/>
      <c r="Y15" s="106"/>
      <c r="Z15" s="106"/>
      <c r="AA15" s="106"/>
      <c r="AB15" s="106"/>
      <c r="AC15" s="106"/>
      <c r="AD15" s="51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Q15" s="105"/>
      <c r="AR15" s="105"/>
      <c r="AS15" s="105"/>
      <c r="AU15" s="51"/>
      <c r="AV15" s="51"/>
      <c r="AW15" s="51"/>
    </row>
    <row r="16" spans="2:49" x14ac:dyDescent="0.25">
      <c r="C16" s="51"/>
      <c r="D16" s="51"/>
      <c r="E16" s="51"/>
      <c r="F16" s="51"/>
      <c r="H16" s="105"/>
      <c r="I16" s="105"/>
      <c r="J16" s="105"/>
      <c r="K16" s="51"/>
      <c r="L16" s="105"/>
      <c r="M16" s="105"/>
      <c r="N16" s="105"/>
      <c r="O16" s="105"/>
      <c r="P16" s="105"/>
      <c r="Q16" s="105"/>
      <c r="R16" s="105"/>
      <c r="T16" s="105"/>
      <c r="U16" s="84"/>
      <c r="V16" s="51"/>
      <c r="W16" s="106"/>
      <c r="X16" s="106"/>
      <c r="Y16" s="106"/>
      <c r="Z16" s="106"/>
      <c r="AA16" s="106"/>
      <c r="AB16" s="106"/>
      <c r="AC16" s="106"/>
      <c r="AD16" s="51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Q16" s="105"/>
      <c r="AR16" s="105"/>
      <c r="AS16" s="105"/>
      <c r="AU16" s="51"/>
      <c r="AV16" s="51"/>
      <c r="AW16" s="51"/>
    </row>
    <row r="17" spans="2:49" x14ac:dyDescent="0.25">
      <c r="C17" s="51"/>
      <c r="D17" s="51"/>
      <c r="E17" s="51"/>
      <c r="F17" s="51"/>
      <c r="H17" s="105"/>
      <c r="I17" s="105"/>
      <c r="J17" s="105"/>
      <c r="K17" s="51"/>
      <c r="L17" s="105"/>
      <c r="M17" s="105"/>
      <c r="N17" s="105"/>
      <c r="O17" s="105"/>
      <c r="P17" s="105"/>
      <c r="Q17" s="105"/>
      <c r="R17" s="105"/>
      <c r="T17" s="105"/>
      <c r="U17" s="84"/>
      <c r="V17" s="51"/>
      <c r="W17" s="106"/>
      <c r="X17" s="106"/>
      <c r="Y17" s="106"/>
      <c r="Z17" s="106"/>
      <c r="AA17" s="106"/>
      <c r="AB17" s="106"/>
      <c r="AC17" s="106"/>
      <c r="AD17" s="51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Q17" s="105"/>
      <c r="AR17" s="105"/>
      <c r="AS17" s="105"/>
      <c r="AU17" s="51"/>
      <c r="AV17" s="51"/>
      <c r="AW17" s="51"/>
    </row>
    <row r="18" spans="2:49" x14ac:dyDescent="0.25">
      <c r="C18" s="51"/>
      <c r="D18" s="51"/>
      <c r="E18" s="51"/>
      <c r="F18" s="51"/>
      <c r="H18" s="105"/>
      <c r="I18" s="105"/>
      <c r="J18" s="105"/>
      <c r="K18" s="51"/>
      <c r="L18" s="105"/>
      <c r="M18" s="105"/>
      <c r="N18" s="105"/>
      <c r="O18" s="105"/>
      <c r="P18" s="105"/>
      <c r="Q18" s="105"/>
      <c r="R18" s="105"/>
      <c r="T18" s="105"/>
      <c r="U18" s="84"/>
      <c r="V18" s="51"/>
      <c r="W18" s="106"/>
      <c r="X18" s="106"/>
      <c r="Y18" s="106"/>
      <c r="Z18" s="106"/>
      <c r="AA18" s="106"/>
      <c r="AB18" s="106"/>
      <c r="AC18" s="106"/>
      <c r="AD18" s="51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Q18" s="105"/>
      <c r="AR18" s="105"/>
      <c r="AS18" s="105"/>
      <c r="AU18" s="51"/>
      <c r="AV18" s="51"/>
      <c r="AW18" s="51"/>
    </row>
    <row r="19" spans="2:49" x14ac:dyDescent="0.25">
      <c r="C19" s="51"/>
      <c r="D19" s="51"/>
      <c r="E19" s="51"/>
      <c r="F19" s="51"/>
      <c r="H19" s="105"/>
      <c r="I19" s="105"/>
      <c r="J19" s="105"/>
      <c r="K19" s="51"/>
      <c r="L19" s="105"/>
      <c r="M19" s="105"/>
      <c r="N19" s="105"/>
      <c r="O19" s="105"/>
      <c r="P19" s="105"/>
      <c r="Q19" s="105"/>
      <c r="R19" s="105"/>
      <c r="T19" s="105"/>
      <c r="U19" s="84"/>
      <c r="V19" s="51"/>
      <c r="W19" s="106"/>
      <c r="X19" s="106"/>
      <c r="Y19" s="106"/>
      <c r="Z19" s="106"/>
      <c r="AA19" s="106"/>
      <c r="AB19" s="106"/>
      <c r="AC19" s="106"/>
      <c r="AD19" s="51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Q19" s="105"/>
      <c r="AR19" s="105"/>
      <c r="AS19" s="105"/>
      <c r="AU19" s="51"/>
      <c r="AV19" s="51"/>
      <c r="AW19" s="51"/>
    </row>
    <row r="20" spans="2:49" x14ac:dyDescent="0.25">
      <c r="C20" s="51"/>
      <c r="D20" s="51"/>
      <c r="E20" s="51"/>
      <c r="F20" s="51"/>
      <c r="H20" s="105"/>
      <c r="I20" s="105"/>
      <c r="J20" s="105"/>
      <c r="K20" s="51"/>
      <c r="L20" s="105"/>
      <c r="M20" s="105"/>
      <c r="N20" s="105"/>
      <c r="O20" s="105"/>
      <c r="P20" s="105"/>
      <c r="Q20" s="105"/>
      <c r="R20" s="105"/>
      <c r="T20" s="105"/>
      <c r="U20" s="84"/>
      <c r="V20" s="51"/>
      <c r="W20" s="106"/>
      <c r="X20" s="106"/>
      <c r="Y20" s="106"/>
      <c r="Z20" s="106"/>
      <c r="AA20" s="106"/>
      <c r="AB20" s="106"/>
      <c r="AC20" s="106"/>
      <c r="AD20" s="51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Q20" s="105"/>
      <c r="AR20" s="105"/>
      <c r="AS20" s="105"/>
      <c r="AU20" s="51"/>
      <c r="AV20" s="51"/>
      <c r="AW20" s="51"/>
    </row>
    <row r="21" spans="2:49" x14ac:dyDescent="0.25">
      <c r="C21" s="51"/>
      <c r="D21" s="51"/>
      <c r="E21" s="51"/>
      <c r="F21" s="51"/>
      <c r="H21" s="105"/>
      <c r="I21" s="105"/>
      <c r="J21" s="105"/>
      <c r="K21" s="51"/>
      <c r="L21" s="105"/>
      <c r="M21" s="105"/>
      <c r="N21" s="105"/>
      <c r="O21" s="105"/>
      <c r="P21" s="105"/>
      <c r="Q21" s="105"/>
      <c r="R21" s="105"/>
      <c r="T21" s="105"/>
      <c r="U21" s="84"/>
      <c r="V21" s="51"/>
      <c r="W21" s="106"/>
      <c r="X21" s="106"/>
      <c r="Y21" s="106"/>
      <c r="Z21" s="106"/>
      <c r="AA21" s="106"/>
      <c r="AB21" s="106"/>
      <c r="AC21" s="106"/>
      <c r="AD21" s="51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Q21" s="105"/>
      <c r="AR21" s="105"/>
      <c r="AS21" s="105"/>
      <c r="AU21" s="51"/>
      <c r="AV21" s="51"/>
      <c r="AW21" s="51"/>
    </row>
    <row r="22" spans="2:49" x14ac:dyDescent="0.25">
      <c r="C22" s="51"/>
      <c r="D22" s="51"/>
      <c r="E22" s="51"/>
      <c r="F22" s="51"/>
      <c r="H22" s="105"/>
      <c r="I22" s="105"/>
      <c r="J22" s="105"/>
      <c r="K22" s="51"/>
      <c r="L22" s="105"/>
      <c r="M22" s="105"/>
      <c r="N22" s="105"/>
      <c r="O22" s="105"/>
      <c r="P22" s="105"/>
      <c r="Q22" s="105"/>
      <c r="R22" s="105"/>
      <c r="T22" s="105"/>
      <c r="U22" s="84"/>
      <c r="V22" s="51"/>
      <c r="W22" s="106"/>
      <c r="X22" s="106"/>
      <c r="Y22" s="106"/>
      <c r="Z22" s="106"/>
      <c r="AA22" s="106"/>
      <c r="AB22" s="106"/>
      <c r="AC22" s="106"/>
      <c r="AD22" s="51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Q22" s="105"/>
      <c r="AR22" s="105"/>
      <c r="AS22" s="105"/>
      <c r="AU22" s="51"/>
      <c r="AV22" s="51"/>
      <c r="AW22" s="51"/>
    </row>
    <row r="23" spans="2:49" x14ac:dyDescent="0.25">
      <c r="C23" s="51"/>
      <c r="D23" s="51"/>
      <c r="E23" s="51"/>
      <c r="F23" s="51"/>
      <c r="H23" s="105"/>
      <c r="I23" s="105"/>
      <c r="J23" s="105"/>
      <c r="K23" s="51"/>
      <c r="L23" s="105"/>
      <c r="M23" s="105"/>
      <c r="N23" s="105"/>
      <c r="O23" s="105"/>
      <c r="P23" s="105"/>
      <c r="Q23" s="105"/>
      <c r="R23" s="105"/>
      <c r="T23" s="105"/>
      <c r="U23" s="84"/>
      <c r="V23" s="51"/>
      <c r="W23" s="106"/>
      <c r="X23" s="106"/>
      <c r="Y23" s="106"/>
      <c r="Z23" s="106"/>
      <c r="AA23" s="106"/>
      <c r="AB23" s="106"/>
      <c r="AC23" s="106"/>
      <c r="AD23" s="51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Q23" s="105"/>
      <c r="AR23" s="105"/>
      <c r="AS23" s="105"/>
      <c r="AU23" s="51"/>
      <c r="AV23" s="51"/>
      <c r="AW23" s="51"/>
    </row>
    <row r="24" spans="2:49" x14ac:dyDescent="0.25">
      <c r="C24" s="51"/>
      <c r="D24" s="51"/>
      <c r="E24" s="51"/>
      <c r="F24" s="51"/>
      <c r="H24" s="105"/>
      <c r="I24" s="105"/>
      <c r="J24" s="105"/>
      <c r="K24" s="51"/>
      <c r="L24" s="105"/>
      <c r="M24" s="105"/>
      <c r="N24" s="105"/>
      <c r="O24" s="105"/>
      <c r="P24" s="105"/>
      <c r="Q24" s="105"/>
      <c r="R24" s="105"/>
      <c r="T24" s="105"/>
      <c r="U24" s="84"/>
      <c r="V24" s="51"/>
      <c r="W24" s="106"/>
      <c r="X24" s="106"/>
      <c r="Y24" s="106"/>
      <c r="Z24" s="106"/>
      <c r="AA24" s="106"/>
      <c r="AB24" s="106"/>
      <c r="AC24" s="106"/>
      <c r="AD24" s="51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Q24" s="105"/>
      <c r="AR24" s="105"/>
      <c r="AS24" s="105"/>
      <c r="AU24" s="51"/>
      <c r="AV24" s="51"/>
      <c r="AW24" s="51"/>
    </row>
    <row r="25" spans="2:49" x14ac:dyDescent="0.25">
      <c r="C25" s="51"/>
      <c r="D25" s="51"/>
      <c r="E25" s="51"/>
      <c r="F25" s="51"/>
      <c r="H25" s="105"/>
      <c r="I25" s="105"/>
      <c r="J25" s="105"/>
      <c r="K25" s="51"/>
      <c r="L25" s="105"/>
      <c r="M25" s="105"/>
      <c r="N25" s="105"/>
      <c r="O25" s="105"/>
      <c r="P25" s="105"/>
      <c r="Q25" s="105"/>
      <c r="R25" s="105"/>
      <c r="T25" s="105"/>
      <c r="U25" s="84"/>
      <c r="V25" s="51"/>
      <c r="W25" s="106"/>
      <c r="X25" s="106"/>
      <c r="Y25" s="106"/>
      <c r="Z25" s="106"/>
      <c r="AA25" s="106"/>
      <c r="AB25" s="106"/>
      <c r="AC25" s="106"/>
      <c r="AD25" s="51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Q25" s="105"/>
      <c r="AR25" s="105"/>
      <c r="AS25" s="105"/>
      <c r="AU25" s="51"/>
      <c r="AV25" s="51"/>
      <c r="AW25" s="51"/>
    </row>
    <row r="26" spans="2:49" ht="15.75" customHeight="1" thickBot="1" x14ac:dyDescent="0.3">
      <c r="B26" s="52"/>
      <c r="C26" s="53"/>
      <c r="D26" s="39"/>
      <c r="E26" s="39"/>
      <c r="F26" s="39"/>
      <c r="H26" s="107"/>
      <c r="I26" s="107"/>
      <c r="J26" s="107"/>
      <c r="L26" s="107"/>
      <c r="M26" s="107"/>
      <c r="N26" s="107"/>
      <c r="O26" s="108"/>
      <c r="P26" s="108"/>
      <c r="Q26" s="108"/>
      <c r="R26" s="108"/>
      <c r="T26" s="107"/>
      <c r="U26" s="38"/>
      <c r="V26" s="13"/>
      <c r="W26" s="109"/>
      <c r="X26" s="109"/>
      <c r="Y26" s="106"/>
      <c r="Z26" s="109"/>
      <c r="AA26" s="109"/>
      <c r="AB26" s="109"/>
      <c r="AC26" s="106"/>
      <c r="AD26" s="13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Q26" s="105"/>
      <c r="AR26" s="105"/>
      <c r="AS26" s="105"/>
      <c r="AU26" s="51"/>
      <c r="AV26" s="51"/>
      <c r="AW26" s="51"/>
    </row>
    <row r="27" spans="2:49" ht="15.75" customHeight="1" thickBot="1" x14ac:dyDescent="0.3">
      <c r="B27" s="45" t="s">
        <v>20</v>
      </c>
      <c r="C27" s="46">
        <v>13768</v>
      </c>
      <c r="D27" s="46">
        <v>311</v>
      </c>
      <c r="E27" s="46">
        <v>607</v>
      </c>
      <c r="F27" s="46">
        <v>1428</v>
      </c>
      <c r="H27" s="46">
        <v>151.99001699999999</v>
      </c>
      <c r="I27" s="46">
        <v>223.43349300000003</v>
      </c>
      <c r="J27" s="46">
        <v>384.69135599999998</v>
      </c>
      <c r="L27" s="46">
        <v>84.083517999999998</v>
      </c>
      <c r="M27" s="46">
        <v>114.12140299999999</v>
      </c>
      <c r="N27" s="46">
        <v>187.33539700000003</v>
      </c>
      <c r="O27" s="51"/>
      <c r="P27" s="46">
        <v>1145.7855279999999</v>
      </c>
      <c r="Q27" s="46">
        <v>1115.7476430000002</v>
      </c>
      <c r="R27" s="46">
        <v>1042.533649</v>
      </c>
      <c r="T27" s="46">
        <v>1229.869046</v>
      </c>
      <c r="U27" s="47">
        <v>4.2015365060349907</v>
      </c>
      <c r="V27" s="51"/>
      <c r="W27" s="46">
        <v>17.184268000000003</v>
      </c>
      <c r="X27" s="46">
        <v>39.857354000000001</v>
      </c>
      <c r="Y27" s="46">
        <v>125.55279999999999</v>
      </c>
      <c r="Z27" s="84"/>
      <c r="AA27" s="46">
        <v>101.267786</v>
      </c>
      <c r="AB27" s="46">
        <v>153.978757</v>
      </c>
      <c r="AC27" s="46">
        <v>312.88819699999999</v>
      </c>
      <c r="AD27" s="51"/>
      <c r="AE27" s="47">
        <v>0.113061820369426</v>
      </c>
      <c r="AF27" s="47">
        <v>0.17838576242461551</v>
      </c>
      <c r="AG27" s="47">
        <v>0.32637281301428567</v>
      </c>
      <c r="AH27" s="51"/>
      <c r="AI27" s="47">
        <v>0.55321737348052269</v>
      </c>
      <c r="AJ27" s="47">
        <v>0.51076229202575274</v>
      </c>
      <c r="AK27" s="47">
        <v>0.48697584200462263</v>
      </c>
      <c r="AL27" s="51"/>
      <c r="AM27" s="47">
        <v>0.66627919384994871</v>
      </c>
      <c r="AN27" s="47">
        <v>0.68914805445036831</v>
      </c>
      <c r="AO27" s="47">
        <v>0.81334865501890818</v>
      </c>
      <c r="AQ27" s="46">
        <v>1246.808035</v>
      </c>
      <c r="AR27" s="46">
        <v>1269.4810640000001</v>
      </c>
      <c r="AS27" s="46">
        <v>1355.1765099999998</v>
      </c>
      <c r="AU27" s="46">
        <v>32933.507422638126</v>
      </c>
      <c r="AV27" s="46">
        <v>50469.350021548569</v>
      </c>
      <c r="AW27" s="46">
        <v>107933.72818386555</v>
      </c>
    </row>
  </sheetData>
  <mergeCells count="17">
    <mergeCell ref="C5:C6"/>
    <mergeCell ref="D5:F5"/>
    <mergeCell ref="H5:J5"/>
    <mergeCell ref="L5:N5"/>
    <mergeCell ref="T5:T6"/>
    <mergeCell ref="AQ5:AS5"/>
    <mergeCell ref="AU5:AW5"/>
    <mergeCell ref="L4:N4"/>
    <mergeCell ref="P4:R4"/>
    <mergeCell ref="P5:R5"/>
    <mergeCell ref="T4:U4"/>
    <mergeCell ref="U5:U6"/>
    <mergeCell ref="W5:Y5"/>
    <mergeCell ref="AA5:AC5"/>
    <mergeCell ref="AE5:AG5"/>
    <mergeCell ref="AI5:AK5"/>
    <mergeCell ref="AM5:AO5"/>
  </mergeCells>
  <pageMargins left="0.7" right="0.7" top="0.75" bottom="0.75" header="0.3" footer="0.3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/>
  </sheetPr>
  <dimension ref="B1:R27"/>
  <sheetViews>
    <sheetView workbookViewId="0"/>
  </sheetViews>
  <sheetFormatPr defaultRowHeight="15" x14ac:dyDescent="0.25"/>
  <cols>
    <col min="2" max="2" width="13.140625" style="95" customWidth="1"/>
    <col min="4" max="4" width="3.5703125" style="95" customWidth="1"/>
  </cols>
  <sheetData>
    <row r="1" spans="2:18" ht="28.5" customHeight="1" x14ac:dyDescent="0.25">
      <c r="B1" s="60" t="s">
        <v>59</v>
      </c>
    </row>
    <row r="2" spans="2:18" x14ac:dyDescent="0.25">
      <c r="B2" t="s">
        <v>60</v>
      </c>
      <c r="C2" t="s">
        <v>61</v>
      </c>
    </row>
    <row r="4" spans="2:18" ht="15.75" customHeight="1" thickBot="1" x14ac:dyDescent="0.3">
      <c r="E4" s="132" t="s">
        <v>3</v>
      </c>
      <c r="F4" s="121"/>
      <c r="G4" s="121"/>
      <c r="H4" s="121"/>
      <c r="J4" s="132" t="s">
        <v>4</v>
      </c>
      <c r="K4" s="121"/>
      <c r="L4" s="121"/>
      <c r="M4" s="121"/>
      <c r="O4" s="132" t="s">
        <v>62</v>
      </c>
      <c r="P4" s="121"/>
      <c r="Q4" s="121"/>
      <c r="R4" s="121"/>
    </row>
    <row r="5" spans="2:18" x14ac:dyDescent="0.25">
      <c r="B5" s="124" t="s">
        <v>12</v>
      </c>
      <c r="C5" s="120" t="s">
        <v>6</v>
      </c>
      <c r="D5" s="97"/>
      <c r="E5" s="91" t="s">
        <v>63</v>
      </c>
      <c r="F5" s="91" t="s">
        <v>64</v>
      </c>
      <c r="G5" s="91" t="s">
        <v>65</v>
      </c>
      <c r="H5" s="91" t="s">
        <v>66</v>
      </c>
      <c r="J5" s="91" t="s">
        <v>63</v>
      </c>
      <c r="K5" s="91" t="s">
        <v>64</v>
      </c>
      <c r="L5" s="91" t="s">
        <v>65</v>
      </c>
      <c r="M5" s="91" t="s">
        <v>66</v>
      </c>
      <c r="O5" s="91" t="s">
        <v>63</v>
      </c>
      <c r="P5" s="91" t="s">
        <v>64</v>
      </c>
      <c r="Q5" s="91" t="s">
        <v>65</v>
      </c>
      <c r="R5" s="91" t="s">
        <v>66</v>
      </c>
    </row>
    <row r="6" spans="2:18" ht="48.75" customHeight="1" thickBot="1" x14ac:dyDescent="0.3">
      <c r="B6" s="121"/>
      <c r="C6" s="121"/>
      <c r="D6" s="97"/>
      <c r="E6" s="92" t="s">
        <v>67</v>
      </c>
      <c r="F6" s="92" t="s">
        <v>68</v>
      </c>
      <c r="G6" s="92" t="s">
        <v>69</v>
      </c>
      <c r="H6" s="92" t="s">
        <v>70</v>
      </c>
      <c r="J6" s="92" t="s">
        <v>67</v>
      </c>
      <c r="K6" s="92" t="s">
        <v>68</v>
      </c>
      <c r="L6" s="92" t="s">
        <v>69</v>
      </c>
      <c r="M6" s="92" t="s">
        <v>70</v>
      </c>
      <c r="O6" s="92" t="s">
        <v>67</v>
      </c>
      <c r="P6" s="92" t="s">
        <v>68</v>
      </c>
      <c r="Q6" s="92" t="s">
        <v>69</v>
      </c>
      <c r="R6" s="92" t="s">
        <v>70</v>
      </c>
    </row>
    <row r="7" spans="2:18" x14ac:dyDescent="0.25">
      <c r="B7" s="4" t="s">
        <v>16</v>
      </c>
      <c r="C7" s="51">
        <v>16668.82421010733</v>
      </c>
      <c r="D7" s="51"/>
      <c r="E7" s="51">
        <v>291.36330429231748</v>
      </c>
      <c r="F7" s="51">
        <v>71.817182042985223</v>
      </c>
      <c r="G7" s="51">
        <v>5.1356892722251359</v>
      </c>
      <c r="H7" s="51">
        <v>8.6599689311988186</v>
      </c>
      <c r="I7" s="51"/>
      <c r="J7" s="51">
        <v>116.49162296578289</v>
      </c>
      <c r="K7" s="51">
        <v>27.715591262793168</v>
      </c>
      <c r="L7" s="51">
        <v>2.2150927200018491</v>
      </c>
      <c r="M7" s="51">
        <v>3.938032801583176</v>
      </c>
      <c r="O7" s="51">
        <v>407.85492725810036</v>
      </c>
      <c r="P7" s="51">
        <v>99.532773305778392</v>
      </c>
      <c r="Q7" s="51">
        <v>7.3507819922269846</v>
      </c>
      <c r="R7" s="51">
        <v>12.598001732781995</v>
      </c>
    </row>
    <row r="8" spans="2:18" x14ac:dyDescent="0.25">
      <c r="B8" s="4" t="s">
        <v>17</v>
      </c>
      <c r="C8" s="51">
        <v>2555.0605303049092</v>
      </c>
      <c r="D8" s="51"/>
      <c r="E8" s="51">
        <v>11.52939810580574</v>
      </c>
      <c r="F8" s="51">
        <v>2.579266112355981</v>
      </c>
      <c r="G8" s="51">
        <v>0.1591279679778381</v>
      </c>
      <c r="H8" s="51">
        <v>0.25995926282303122</v>
      </c>
      <c r="I8" s="51"/>
      <c r="J8" s="51">
        <v>18.624850027728829</v>
      </c>
      <c r="K8" s="51">
        <v>4.5822493914747611</v>
      </c>
      <c r="L8" s="51">
        <v>0.45969399552268442</v>
      </c>
      <c r="M8" s="51">
        <v>0.84791038831463084</v>
      </c>
      <c r="O8" s="51">
        <v>30.154248133534569</v>
      </c>
      <c r="P8" s="51">
        <v>7.1615155038307421</v>
      </c>
      <c r="Q8" s="51">
        <v>0.61882196350052254</v>
      </c>
      <c r="R8" s="51">
        <v>1.107869651137662</v>
      </c>
    </row>
    <row r="9" spans="2:18" x14ac:dyDescent="0.25">
      <c r="B9" s="4" t="s">
        <v>18</v>
      </c>
      <c r="C9" s="51">
        <v>518.35033655166626</v>
      </c>
      <c r="D9" s="51"/>
      <c r="E9" s="51">
        <v>5.4605003446340561E-2</v>
      </c>
      <c r="F9" s="51">
        <v>1.283732056617737E-2</v>
      </c>
      <c r="G9" s="51">
        <v>7.679215632379055E-4</v>
      </c>
      <c r="H9" s="51">
        <v>1.2256015324965119E-3</v>
      </c>
      <c r="I9" s="51"/>
      <c r="J9" s="51">
        <v>2.730250172317028E-2</v>
      </c>
      <c r="K9" s="51">
        <v>6.4186602830886841E-3</v>
      </c>
      <c r="L9" s="51">
        <v>3.8396081072278321E-4</v>
      </c>
      <c r="M9" s="51">
        <v>6.1280076624825597E-4</v>
      </c>
      <c r="O9" s="51">
        <v>8.1907505169510841E-2</v>
      </c>
      <c r="P9" s="51">
        <v>1.9255980849266052E-2</v>
      </c>
      <c r="Q9" s="51">
        <v>1.1518823739606887E-3</v>
      </c>
      <c r="R9" s="51">
        <v>1.8384022987447679E-3</v>
      </c>
    </row>
    <row r="10" spans="2:18" x14ac:dyDescent="0.25">
      <c r="B10" s="4" t="s">
        <v>19</v>
      </c>
      <c r="C10" s="51">
        <v>9796.0959897041321</v>
      </c>
      <c r="D10" s="51"/>
      <c r="E10" s="51">
        <v>97.77537922404008</v>
      </c>
      <c r="F10" s="51">
        <v>22.709451914397501</v>
      </c>
      <c r="G10" s="51">
        <v>1.393999457244377</v>
      </c>
      <c r="H10" s="51">
        <v>2.2532527039370511</v>
      </c>
      <c r="I10" s="51"/>
      <c r="J10" s="51">
        <v>41.615095607558032</v>
      </c>
      <c r="K10" s="51">
        <v>9.7151439721674251</v>
      </c>
      <c r="L10" s="51">
        <v>0.87268124932199953</v>
      </c>
      <c r="M10" s="51">
        <v>1.584557039342712</v>
      </c>
      <c r="O10" s="51">
        <v>139.39047483159811</v>
      </c>
      <c r="P10" s="51">
        <v>32.42459588656493</v>
      </c>
      <c r="Q10" s="51">
        <v>2.2666807065663765</v>
      </c>
      <c r="R10" s="51">
        <v>3.8378097432797631</v>
      </c>
    </row>
    <row r="11" spans="2:18" x14ac:dyDescent="0.25">
      <c r="B11" s="4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O11" s="51"/>
      <c r="P11" s="51"/>
      <c r="Q11" s="51"/>
      <c r="R11" s="51"/>
    </row>
    <row r="12" spans="2:18" x14ac:dyDescent="0.25">
      <c r="B12" s="4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O12" s="51"/>
      <c r="P12" s="51"/>
      <c r="Q12" s="51"/>
      <c r="R12" s="51"/>
    </row>
    <row r="13" spans="2:18" x14ac:dyDescent="0.25">
      <c r="B13" s="4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O13" s="51"/>
      <c r="P13" s="51"/>
      <c r="Q13" s="51"/>
      <c r="R13" s="51"/>
    </row>
    <row r="14" spans="2:18" x14ac:dyDescent="0.25">
      <c r="B14" s="4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O14" s="51"/>
      <c r="P14" s="51"/>
      <c r="Q14" s="51"/>
      <c r="R14" s="51"/>
    </row>
    <row r="15" spans="2:18" x14ac:dyDescent="0.25">
      <c r="B15" s="9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O15" s="51"/>
      <c r="P15" s="51"/>
      <c r="Q15" s="51"/>
      <c r="R15" s="51"/>
    </row>
    <row r="16" spans="2:18" x14ac:dyDescent="0.25">
      <c r="B16" s="9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O16" s="51"/>
      <c r="P16" s="51"/>
      <c r="Q16" s="51"/>
      <c r="R16" s="51"/>
    </row>
    <row r="17" spans="2:18" x14ac:dyDescent="0.25">
      <c r="B17" s="9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O17" s="51"/>
      <c r="P17" s="51"/>
      <c r="Q17" s="51"/>
      <c r="R17" s="51"/>
    </row>
    <row r="18" spans="2:18" x14ac:dyDescent="0.25">
      <c r="B18" s="9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O18" s="51"/>
      <c r="P18" s="51"/>
      <c r="Q18" s="51"/>
      <c r="R18" s="51"/>
    </row>
    <row r="19" spans="2:18" x14ac:dyDescent="0.25">
      <c r="B19" s="9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O19" s="51"/>
      <c r="P19" s="51"/>
      <c r="Q19" s="51"/>
      <c r="R19" s="51"/>
    </row>
    <row r="20" spans="2:18" x14ac:dyDescent="0.25">
      <c r="B20" s="9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O20" s="51"/>
      <c r="P20" s="51"/>
      <c r="Q20" s="51"/>
      <c r="R20" s="51"/>
    </row>
    <row r="21" spans="2:18" x14ac:dyDescent="0.25">
      <c r="B21" s="9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O21" s="51"/>
      <c r="P21" s="51"/>
      <c r="Q21" s="51"/>
      <c r="R21" s="51"/>
    </row>
    <row r="22" spans="2:18" x14ac:dyDescent="0.25">
      <c r="B22" s="9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O22" s="51"/>
      <c r="P22" s="51"/>
      <c r="Q22" s="51"/>
      <c r="R22" s="51"/>
    </row>
    <row r="23" spans="2:18" x14ac:dyDescent="0.25">
      <c r="B23" s="9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O23" s="51"/>
      <c r="P23" s="51"/>
      <c r="Q23" s="51"/>
      <c r="R23" s="51"/>
    </row>
    <row r="24" spans="2:18" x14ac:dyDescent="0.25">
      <c r="B24" s="9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O24" s="51"/>
      <c r="P24" s="51"/>
      <c r="Q24" s="51"/>
      <c r="R24" s="51"/>
    </row>
    <row r="25" spans="2:18" x14ac:dyDescent="0.25">
      <c r="B25" s="9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O25" s="51"/>
      <c r="P25" s="51"/>
      <c r="Q25" s="51"/>
      <c r="R25" s="51"/>
    </row>
    <row r="26" spans="2:18" ht="15.75" customHeight="1" thickBot="1" x14ac:dyDescent="0.3">
      <c r="B26" s="19"/>
      <c r="C26" s="40"/>
      <c r="D26" s="51"/>
      <c r="E26" s="40"/>
      <c r="F26" s="40"/>
      <c r="G26" s="40"/>
      <c r="H26" s="40"/>
      <c r="I26" s="51"/>
      <c r="J26" s="40"/>
      <c r="K26" s="40"/>
      <c r="L26" s="40"/>
      <c r="M26" s="40"/>
      <c r="O26" s="40"/>
      <c r="P26" s="40"/>
      <c r="Q26" s="40"/>
      <c r="R26" s="40"/>
    </row>
    <row r="27" spans="2:18" ht="15.75" customHeight="1" thickBot="1" x14ac:dyDescent="0.3">
      <c r="B27" s="101" t="s">
        <v>20</v>
      </c>
      <c r="C27" s="40">
        <v>29538.331066668037</v>
      </c>
      <c r="E27" s="40">
        <v>400.72268662560964</v>
      </c>
      <c r="F27" s="40">
        <v>97.118737390304887</v>
      </c>
      <c r="G27" s="40">
        <v>6.6895846190105885</v>
      </c>
      <c r="H27" s="40">
        <v>11.174406499491397</v>
      </c>
      <c r="J27" s="40">
        <v>176.75887110279294</v>
      </c>
      <c r="K27" s="40">
        <v>42.019403286718443</v>
      </c>
      <c r="L27" s="40">
        <v>3.5478519256572558</v>
      </c>
      <c r="M27" s="40">
        <v>6.371113030006768</v>
      </c>
      <c r="O27" s="40">
        <v>577.48155772840255</v>
      </c>
      <c r="P27" s="40">
        <v>139.13814067702333</v>
      </c>
      <c r="Q27" s="40">
        <v>10.237436544667844</v>
      </c>
      <c r="R27" s="40">
        <v>17.545519529498165</v>
      </c>
    </row>
  </sheetData>
  <mergeCells count="5">
    <mergeCell ref="E4:H4"/>
    <mergeCell ref="J4:M4"/>
    <mergeCell ref="B5:B6"/>
    <mergeCell ref="C5:C6"/>
    <mergeCell ref="O4:R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/>
  </sheetPr>
  <dimension ref="B1:Y26"/>
  <sheetViews>
    <sheetView workbookViewId="0"/>
  </sheetViews>
  <sheetFormatPr defaultRowHeight="15" x14ac:dyDescent="0.25"/>
  <sheetData>
    <row r="1" spans="2:25" x14ac:dyDescent="0.25">
      <c r="B1" s="59" t="s">
        <v>0</v>
      </c>
    </row>
    <row r="2" spans="2:25" x14ac:dyDescent="0.25">
      <c r="B2" t="s">
        <v>71</v>
      </c>
      <c r="C2" t="s">
        <v>72</v>
      </c>
    </row>
    <row r="4" spans="2:25" ht="15.75" customHeight="1" thickBot="1" x14ac:dyDescent="0.3">
      <c r="K4" s="138" t="s">
        <v>73</v>
      </c>
      <c r="L4" s="121"/>
      <c r="M4" s="121"/>
      <c r="N4" s="121"/>
      <c r="O4" s="121"/>
      <c r="P4" s="121"/>
      <c r="Q4" s="121"/>
    </row>
    <row r="5" spans="2:25" ht="36" customHeight="1" thickBot="1" x14ac:dyDescent="0.3">
      <c r="B5" s="98"/>
      <c r="C5" s="120" t="s">
        <v>74</v>
      </c>
      <c r="D5" s="115"/>
      <c r="E5" s="115"/>
      <c r="F5" s="91"/>
      <c r="G5" s="120" t="s">
        <v>75</v>
      </c>
      <c r="H5" s="115"/>
      <c r="I5" s="115"/>
      <c r="J5" s="91"/>
      <c r="K5" s="120" t="s">
        <v>76</v>
      </c>
      <c r="L5" s="115"/>
      <c r="M5" s="115"/>
      <c r="N5" s="91"/>
      <c r="O5" s="120" t="s">
        <v>77</v>
      </c>
      <c r="P5" s="115"/>
      <c r="Q5" s="115"/>
      <c r="R5" s="91"/>
      <c r="S5" s="120" t="s">
        <v>78</v>
      </c>
      <c r="T5" s="115"/>
      <c r="U5" s="115"/>
      <c r="V5" s="91"/>
      <c r="W5" s="120" t="s">
        <v>79</v>
      </c>
      <c r="X5" s="115"/>
      <c r="Y5" s="115"/>
    </row>
    <row r="6" spans="2:25" ht="15.75" customHeight="1" thickBot="1" x14ac:dyDescent="0.3">
      <c r="B6" s="86" t="s">
        <v>80</v>
      </c>
      <c r="C6" s="90" t="s">
        <v>50</v>
      </c>
      <c r="D6" s="90" t="s">
        <v>51</v>
      </c>
      <c r="E6" s="90" t="s">
        <v>52</v>
      </c>
      <c r="F6" s="90"/>
      <c r="G6" s="90" t="s">
        <v>50</v>
      </c>
      <c r="H6" s="90" t="s">
        <v>51</v>
      </c>
      <c r="I6" s="90" t="s">
        <v>52</v>
      </c>
      <c r="J6" s="90"/>
      <c r="K6" s="90" t="s">
        <v>50</v>
      </c>
      <c r="L6" s="90" t="s">
        <v>51</v>
      </c>
      <c r="M6" s="90" t="s">
        <v>52</v>
      </c>
      <c r="N6" s="90"/>
      <c r="O6" s="90" t="s">
        <v>50</v>
      </c>
      <c r="P6" s="90" t="s">
        <v>51</v>
      </c>
      <c r="Q6" s="90" t="s">
        <v>52</v>
      </c>
      <c r="R6" s="90"/>
      <c r="S6" s="90" t="s">
        <v>50</v>
      </c>
      <c r="T6" s="90" t="s">
        <v>51</v>
      </c>
      <c r="U6" s="90" t="s">
        <v>52</v>
      </c>
      <c r="V6" s="90"/>
      <c r="W6" s="90" t="s">
        <v>50</v>
      </c>
      <c r="X6" s="90" t="s">
        <v>51</v>
      </c>
      <c r="Y6" s="90" t="s">
        <v>52</v>
      </c>
    </row>
    <row r="7" spans="2:25" x14ac:dyDescent="0.25">
      <c r="B7" s="4" t="s">
        <v>16</v>
      </c>
      <c r="C7" s="51">
        <v>403.6049712896347</v>
      </c>
      <c r="D7" s="51">
        <v>611.71056020259857</v>
      </c>
      <c r="E7" s="51">
        <v>1325.8039169311519</v>
      </c>
      <c r="F7" s="51"/>
      <c r="G7" s="51">
        <v>1288.584854960442</v>
      </c>
      <c r="H7" s="51">
        <v>1622.2735763192179</v>
      </c>
      <c r="I7" s="51">
        <v>2708.8434841632838</v>
      </c>
      <c r="J7" s="51"/>
      <c r="K7" s="51">
        <v>1.0246668597356739E-2</v>
      </c>
      <c r="L7" s="51">
        <v>8.598747307540873E-2</v>
      </c>
      <c r="M7" s="51">
        <v>4.7931015049551844</v>
      </c>
      <c r="N7" s="51"/>
      <c r="O7" s="51">
        <v>9.5154452121626779E-2</v>
      </c>
      <c r="P7" s="51">
        <v>0.36332215485870872</v>
      </c>
      <c r="Q7" s="51">
        <v>14.30989935326236</v>
      </c>
      <c r="S7" s="84">
        <v>2.5387865180688105E-5</v>
      </c>
      <c r="T7" s="84">
        <v>1.4056888775457738E-4</v>
      </c>
      <c r="U7" s="84">
        <v>3.6152416233991916E-3</v>
      </c>
      <c r="V7" s="84"/>
      <c r="W7" s="84">
        <v>7.3844149072004964E-5</v>
      </c>
      <c r="X7" s="84">
        <v>2.2395862212281828E-4</v>
      </c>
      <c r="Y7" s="84">
        <v>5.2826600860929572E-3</v>
      </c>
    </row>
    <row r="8" spans="2:25" x14ac:dyDescent="0.25">
      <c r="B8" s="4" t="s">
        <v>17</v>
      </c>
      <c r="C8" s="51">
        <v>2.946153879165649</v>
      </c>
      <c r="D8" s="51">
        <v>5.8923077583312988</v>
      </c>
      <c r="E8" s="51">
        <v>42.719231367111213</v>
      </c>
      <c r="F8" s="51"/>
      <c r="G8" s="51">
        <v>6.4000000953674316</v>
      </c>
      <c r="H8" s="51">
        <v>11.187878847122191</v>
      </c>
      <c r="I8" s="51">
        <v>108.8975765407085</v>
      </c>
      <c r="J8" s="51"/>
      <c r="K8" s="51">
        <v>8.0058259747541893E-7</v>
      </c>
      <c r="L8" s="51">
        <v>7.4239269474148579E-6</v>
      </c>
      <c r="M8" s="51">
        <v>9.1768616581978257E-5</v>
      </c>
      <c r="N8" s="51"/>
      <c r="O8" s="51">
        <v>1.737999007303158E-6</v>
      </c>
      <c r="P8" s="51">
        <v>1.2381277323983091E-5</v>
      </c>
      <c r="Q8" s="51">
        <v>1.4085361808272311E-4</v>
      </c>
      <c r="S8" s="84">
        <v>2.7173821541940096E-7</v>
      </c>
      <c r="T8" s="84">
        <v>1.2599353686028975E-6</v>
      </c>
      <c r="U8" s="84">
        <v>2.1481804247215295E-6</v>
      </c>
      <c r="V8" s="84"/>
      <c r="W8" s="84">
        <v>2.7156234084452424E-7</v>
      </c>
      <c r="X8" s="84">
        <v>1.1066688773777589E-6</v>
      </c>
      <c r="Y8" s="84">
        <v>1.2934504380826939E-6</v>
      </c>
    </row>
    <row r="9" spans="2:25" x14ac:dyDescent="0.25">
      <c r="B9" s="4" t="s">
        <v>18</v>
      </c>
      <c r="C9" s="51">
        <v>2.190332412719727</v>
      </c>
      <c r="D9" s="51">
        <v>2.190332412719727</v>
      </c>
      <c r="E9" s="51">
        <v>2.190332412719727</v>
      </c>
      <c r="F9" s="51"/>
      <c r="G9" s="51">
        <v>516.16000455617905</v>
      </c>
      <c r="H9" s="51">
        <v>516.16000455617905</v>
      </c>
      <c r="I9" s="51">
        <v>516.16000455617905</v>
      </c>
      <c r="J9" s="51"/>
      <c r="K9" s="51">
        <v>2.668468955151207E-2</v>
      </c>
      <c r="L9" s="51">
        <v>2.9494430593523049E-2</v>
      </c>
      <c r="M9" s="51">
        <v>0.24522705609360429</v>
      </c>
      <c r="N9" s="51"/>
      <c r="O9" s="51">
        <v>42.647768678841331</v>
      </c>
      <c r="P9" s="51">
        <v>46.78354515822663</v>
      </c>
      <c r="Q9" s="51">
        <v>114.8244789796771</v>
      </c>
      <c r="S9" s="84">
        <v>1.218294054206037E-2</v>
      </c>
      <c r="T9" s="84">
        <v>1.3465732608549554E-2</v>
      </c>
      <c r="U9" s="84">
        <v>0.1119588308466416</v>
      </c>
      <c r="V9" s="84"/>
      <c r="W9" s="84">
        <v>8.262509358025924E-2</v>
      </c>
      <c r="X9" s="84">
        <v>9.06376796831702E-2</v>
      </c>
      <c r="Y9" s="84">
        <v>0.22245907851463442</v>
      </c>
    </row>
    <row r="10" spans="2:25" x14ac:dyDescent="0.25">
      <c r="B10" s="4" t="s">
        <v>19</v>
      </c>
      <c r="C10" s="51">
        <v>141.2084733247757</v>
      </c>
      <c r="D10" s="51">
        <v>286.25028765201569</v>
      </c>
      <c r="E10" s="51">
        <v>495.45094156265259</v>
      </c>
      <c r="F10" s="51"/>
      <c r="G10" s="51">
        <v>231.72763156145811</v>
      </c>
      <c r="H10" s="51">
        <v>454.10748003423208</v>
      </c>
      <c r="I10" s="51">
        <v>840.88403917849064</v>
      </c>
      <c r="J10" s="51"/>
      <c r="K10" s="51">
        <v>6.5632303733644898E-2</v>
      </c>
      <c r="L10" s="51">
        <v>0.89001876888606313</v>
      </c>
      <c r="M10" s="51">
        <v>44.600253868482227</v>
      </c>
      <c r="N10" s="51"/>
      <c r="O10" s="51">
        <v>0.1189037669513611</v>
      </c>
      <c r="P10" s="51">
        <v>1.4543320919660609</v>
      </c>
      <c r="Q10" s="51">
        <v>117.19024917635051</v>
      </c>
      <c r="S10" s="84">
        <v>4.6479012334261528E-4</v>
      </c>
      <c r="T10" s="84">
        <v>3.1092327493764038E-3</v>
      </c>
      <c r="U10" s="84">
        <v>9.0019515812833045E-2</v>
      </c>
      <c r="V10" s="84"/>
      <c r="W10" s="84">
        <v>5.1311863911156317E-4</v>
      </c>
      <c r="X10" s="84">
        <v>3.2026164639622954E-3</v>
      </c>
      <c r="Y10" s="84">
        <v>0.13936552927183704</v>
      </c>
    </row>
    <row r="11" spans="2:25" x14ac:dyDescent="0.25">
      <c r="B11" s="4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S11" s="84"/>
      <c r="T11" s="84"/>
      <c r="U11" s="84"/>
      <c r="V11" s="84"/>
      <c r="W11" s="84"/>
      <c r="X11" s="84"/>
      <c r="Y11" s="84"/>
    </row>
    <row r="12" spans="2:25" x14ac:dyDescent="0.25">
      <c r="B12" s="4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S12" s="84"/>
      <c r="T12" s="84"/>
      <c r="U12" s="84"/>
      <c r="V12" s="84"/>
      <c r="W12" s="84"/>
      <c r="X12" s="84"/>
      <c r="Y12" s="84"/>
    </row>
    <row r="13" spans="2:25" x14ac:dyDescent="0.25">
      <c r="B13" s="4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S13" s="84"/>
      <c r="T13" s="84"/>
      <c r="U13" s="84"/>
      <c r="V13" s="84"/>
      <c r="W13" s="84"/>
      <c r="X13" s="84"/>
      <c r="Y13" s="84"/>
    </row>
    <row r="14" spans="2:25" x14ac:dyDescent="0.25">
      <c r="B14" s="4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S14" s="84"/>
      <c r="T14" s="84"/>
      <c r="U14" s="84"/>
      <c r="V14" s="84"/>
      <c r="W14" s="84"/>
      <c r="X14" s="84"/>
      <c r="Y14" s="84"/>
    </row>
    <row r="15" spans="2:25" x14ac:dyDescent="0.25">
      <c r="B15" s="9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S15" s="84"/>
      <c r="T15" s="84"/>
      <c r="U15" s="84"/>
      <c r="V15" s="84"/>
      <c r="W15" s="84"/>
      <c r="X15" s="84"/>
      <c r="Y15" s="84"/>
    </row>
    <row r="16" spans="2:25" x14ac:dyDescent="0.25">
      <c r="B16" s="9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S16" s="84"/>
      <c r="T16" s="84"/>
      <c r="U16" s="84"/>
      <c r="V16" s="84"/>
      <c r="W16" s="84"/>
      <c r="X16" s="84"/>
      <c r="Y16" s="84"/>
    </row>
    <row r="17" spans="2:25" x14ac:dyDescent="0.25">
      <c r="B17" s="9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S17" s="84"/>
      <c r="T17" s="84"/>
      <c r="U17" s="84"/>
      <c r="V17" s="84"/>
      <c r="W17" s="84"/>
      <c r="X17" s="84"/>
      <c r="Y17" s="84"/>
    </row>
    <row r="18" spans="2:25" x14ac:dyDescent="0.25">
      <c r="B18" s="9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S18" s="84"/>
      <c r="T18" s="84"/>
      <c r="U18" s="84"/>
      <c r="V18" s="84"/>
      <c r="W18" s="84"/>
      <c r="X18" s="84"/>
      <c r="Y18" s="84"/>
    </row>
    <row r="19" spans="2:25" x14ac:dyDescent="0.25">
      <c r="B19" s="9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S19" s="84"/>
      <c r="T19" s="84"/>
      <c r="U19" s="84"/>
      <c r="V19" s="84"/>
      <c r="W19" s="84"/>
      <c r="X19" s="84"/>
      <c r="Y19" s="84"/>
    </row>
    <row r="20" spans="2:25" x14ac:dyDescent="0.25">
      <c r="B20" s="9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S20" s="84"/>
      <c r="T20" s="84"/>
      <c r="U20" s="84"/>
      <c r="V20" s="84"/>
      <c r="W20" s="84"/>
      <c r="X20" s="84"/>
      <c r="Y20" s="84"/>
    </row>
    <row r="21" spans="2:25" x14ac:dyDescent="0.25">
      <c r="B21" s="9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S21" s="84"/>
      <c r="T21" s="84"/>
      <c r="U21" s="84"/>
      <c r="V21" s="84"/>
      <c r="W21" s="84"/>
      <c r="X21" s="84"/>
      <c r="Y21" s="84"/>
    </row>
    <row r="22" spans="2:25" x14ac:dyDescent="0.25">
      <c r="B22" s="9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S22" s="84"/>
      <c r="T22" s="84"/>
      <c r="U22" s="84"/>
      <c r="V22" s="84"/>
      <c r="W22" s="84"/>
      <c r="X22" s="84"/>
      <c r="Y22" s="84"/>
    </row>
    <row r="23" spans="2:25" x14ac:dyDescent="0.25">
      <c r="B23" s="9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S23" s="84"/>
      <c r="T23" s="84"/>
      <c r="U23" s="84"/>
      <c r="V23" s="84"/>
      <c r="W23" s="84"/>
      <c r="X23" s="84"/>
      <c r="Y23" s="84"/>
    </row>
    <row r="24" spans="2:25" x14ac:dyDescent="0.25">
      <c r="B24" s="9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S24" s="84"/>
      <c r="T24" s="84"/>
      <c r="U24" s="84"/>
      <c r="V24" s="84"/>
      <c r="W24" s="84"/>
      <c r="X24" s="84"/>
      <c r="Y24" s="84"/>
    </row>
    <row r="25" spans="2:25" x14ac:dyDescent="0.25">
      <c r="B25" s="9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S25" s="84"/>
      <c r="T25" s="84"/>
      <c r="U25" s="84"/>
      <c r="V25" s="84"/>
      <c r="W25" s="84"/>
      <c r="X25" s="84"/>
      <c r="Y25" s="84"/>
    </row>
    <row r="26" spans="2:25" ht="15.75" customHeight="1" thickBot="1" x14ac:dyDescent="0.3">
      <c r="B26" s="41" t="s">
        <v>20</v>
      </c>
      <c r="C26" s="43">
        <v>549.94993090629578</v>
      </c>
      <c r="D26" s="43">
        <v>906.04348802566528</v>
      </c>
      <c r="E26" s="43">
        <v>1866.1644222736354</v>
      </c>
      <c r="F26" s="43"/>
      <c r="G26" s="43">
        <v>2042.8724911734466</v>
      </c>
      <c r="H26" s="43">
        <v>2603.7289397567511</v>
      </c>
      <c r="I26" s="43">
        <v>4174.7851044386625</v>
      </c>
      <c r="J26" s="43"/>
      <c r="K26" s="43">
        <v>0.10256446246511118</v>
      </c>
      <c r="L26" s="43">
        <v>1.0055080964819423</v>
      </c>
      <c r="M26" s="43">
        <v>49.638674198147598</v>
      </c>
      <c r="N26" s="43"/>
      <c r="O26" s="43">
        <v>42.861828635913326</v>
      </c>
      <c r="P26" s="43">
        <v>48.601211786328719</v>
      </c>
      <c r="Q26" s="43">
        <v>246.32476836290803</v>
      </c>
      <c r="R26" s="42"/>
      <c r="S26" s="44">
        <v>3.1683475671997734E-3</v>
      </c>
      <c r="T26" s="44">
        <v>4.1791985452622844E-3</v>
      </c>
      <c r="U26" s="44">
        <v>5.1398934115824635E-2</v>
      </c>
      <c r="V26" s="44"/>
      <c r="W26" s="44">
        <v>2.0803081982695912E-2</v>
      </c>
      <c r="X26" s="44">
        <v>2.3516340359533171E-2</v>
      </c>
      <c r="Y26" s="44">
        <v>9.1777140330750628E-2</v>
      </c>
    </row>
  </sheetData>
  <mergeCells count="7">
    <mergeCell ref="K4:Q4"/>
    <mergeCell ref="W5:Y5"/>
    <mergeCell ref="C5:E5"/>
    <mergeCell ref="G5:I5"/>
    <mergeCell ref="K5:M5"/>
    <mergeCell ref="O5:Q5"/>
    <mergeCell ref="S5:U5"/>
  </mergeCells>
  <pageMargins left="0.7" right="0.7" top="0.75" bottom="0.75" header="0.3" footer="0.3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/>
  </sheetPr>
  <dimension ref="B1:N27"/>
  <sheetViews>
    <sheetView workbookViewId="0"/>
  </sheetViews>
  <sheetFormatPr defaultRowHeight="15" x14ac:dyDescent="0.25"/>
  <sheetData>
    <row r="1" spans="2:14" x14ac:dyDescent="0.25">
      <c r="B1" s="59" t="s">
        <v>0</v>
      </c>
    </row>
    <row r="2" spans="2:14" x14ac:dyDescent="0.25">
      <c r="B2" t="s">
        <v>81</v>
      </c>
      <c r="C2" t="s">
        <v>82</v>
      </c>
    </row>
    <row r="4" spans="2:14" ht="15.75" customHeight="1" thickBot="1" x14ac:dyDescent="0.3"/>
    <row r="5" spans="2:14" ht="15.75" customHeight="1" thickBot="1" x14ac:dyDescent="0.3">
      <c r="B5" s="48"/>
      <c r="C5" s="139" t="s">
        <v>83</v>
      </c>
      <c r="D5" s="139" t="s">
        <v>84</v>
      </c>
      <c r="E5" s="91"/>
      <c r="F5" s="122" t="s">
        <v>85</v>
      </c>
      <c r="G5" s="115"/>
      <c r="H5" s="115"/>
      <c r="I5" s="115"/>
      <c r="J5" s="48"/>
      <c r="K5" s="122" t="s">
        <v>86</v>
      </c>
      <c r="L5" s="115"/>
      <c r="M5" s="115"/>
      <c r="N5" s="115"/>
    </row>
    <row r="6" spans="2:14" ht="54" customHeight="1" thickBot="1" x14ac:dyDescent="0.3">
      <c r="B6" s="92" t="s">
        <v>12</v>
      </c>
      <c r="C6" s="134"/>
      <c r="D6" s="134"/>
      <c r="E6" s="97"/>
      <c r="F6" s="92" t="s">
        <v>87</v>
      </c>
      <c r="G6" s="92" t="s">
        <v>88</v>
      </c>
      <c r="H6" s="92" t="s">
        <v>35</v>
      </c>
      <c r="I6" s="92" t="s">
        <v>89</v>
      </c>
      <c r="J6" s="92"/>
      <c r="K6" s="92" t="s">
        <v>87</v>
      </c>
      <c r="L6" s="92" t="s">
        <v>88</v>
      </c>
      <c r="M6" s="92" t="s">
        <v>35</v>
      </c>
      <c r="N6" s="92" t="s">
        <v>89</v>
      </c>
    </row>
    <row r="7" spans="2:14" x14ac:dyDescent="0.25">
      <c r="B7" s="4" t="s">
        <v>16</v>
      </c>
      <c r="C7" s="51">
        <v>10291.036293387409</v>
      </c>
      <c r="D7" s="51">
        <v>16668.82421010733</v>
      </c>
      <c r="E7" s="51"/>
      <c r="F7" s="51">
        <v>1.3491504174130149</v>
      </c>
      <c r="G7" s="51">
        <v>17.753850440804531</v>
      </c>
      <c r="H7" s="51">
        <v>19.103000858217541</v>
      </c>
      <c r="I7" s="84">
        <v>7.0625051395139873E-2</v>
      </c>
      <c r="J7" s="51"/>
      <c r="K7" s="51">
        <v>41.46278357495143</v>
      </c>
      <c r="L7" s="51">
        <v>374.55652649440742</v>
      </c>
      <c r="M7" s="51">
        <v>416.01931006935888</v>
      </c>
      <c r="N7" s="84">
        <v>9.9665526506543034E-2</v>
      </c>
    </row>
    <row r="8" spans="2:14" x14ac:dyDescent="0.25">
      <c r="B8" s="4" t="s">
        <v>17</v>
      </c>
      <c r="C8" s="51">
        <v>1207.753328204155</v>
      </c>
      <c r="D8" s="51">
        <v>2555.0605303049092</v>
      </c>
      <c r="E8" s="51"/>
      <c r="F8" s="51">
        <v>6.0859561030119363E-5</v>
      </c>
      <c r="G8" s="51">
        <v>1.7176267363458201E-4</v>
      </c>
      <c r="H8" s="51">
        <v>2.3262223466470139E-4</v>
      </c>
      <c r="I8" s="84">
        <v>0.26162400648347967</v>
      </c>
      <c r="J8" s="51"/>
      <c r="K8" s="51">
        <v>0.25478701190629321</v>
      </c>
      <c r="L8" s="51">
        <v>2.8078320096138518</v>
      </c>
      <c r="M8" s="51">
        <v>3.062619021520145</v>
      </c>
      <c r="N8" s="84">
        <v>8.319252578135837E-2</v>
      </c>
    </row>
    <row r="9" spans="2:14" x14ac:dyDescent="0.25">
      <c r="B9" s="4" t="s">
        <v>18</v>
      </c>
      <c r="C9" s="51">
        <v>2.190332412719727</v>
      </c>
      <c r="D9" s="51">
        <v>518.35033655166626</v>
      </c>
      <c r="E9" s="51"/>
      <c r="F9" s="51">
        <v>26.023878352223381</v>
      </c>
      <c r="G9" s="51">
        <v>89.045827683547316</v>
      </c>
      <c r="H9" s="51">
        <v>115.06970603577069</v>
      </c>
      <c r="I9" s="84">
        <v>0.22615751137952478</v>
      </c>
      <c r="J9" s="51"/>
      <c r="K9" s="51">
        <v>27.6542367570989</v>
      </c>
      <c r="L9" s="51">
        <v>290.03536669604227</v>
      </c>
      <c r="M9" s="51">
        <v>317.68960345314122</v>
      </c>
      <c r="N9" s="84">
        <v>8.7047975308319661E-2</v>
      </c>
    </row>
    <row r="10" spans="2:14" x14ac:dyDescent="0.25">
      <c r="B10" s="4" t="s">
        <v>19</v>
      </c>
      <c r="C10" s="51">
        <v>5871.0202753543854</v>
      </c>
      <c r="D10" s="51">
        <v>9796.0959897041321</v>
      </c>
      <c r="E10" s="51"/>
      <c r="F10" s="51">
        <v>58.437611326552968</v>
      </c>
      <c r="G10" s="51">
        <v>103.35289171827969</v>
      </c>
      <c r="H10" s="51">
        <v>161.79050304483269</v>
      </c>
      <c r="I10" s="84">
        <v>0.36119308752232332</v>
      </c>
      <c r="J10" s="51"/>
      <c r="K10" s="51">
        <v>70.103484158637059</v>
      </c>
      <c r="L10" s="51">
        <v>340.81425318012418</v>
      </c>
      <c r="M10" s="51">
        <v>410.91773733876119</v>
      </c>
      <c r="N10" s="84">
        <v>0.17060223443419684</v>
      </c>
    </row>
    <row r="11" spans="2:14" x14ac:dyDescent="0.25">
      <c r="B11" s="4"/>
      <c r="C11" s="51"/>
      <c r="D11" s="51"/>
      <c r="E11" s="51"/>
      <c r="F11" s="51"/>
      <c r="G11" s="51"/>
      <c r="H11" s="51"/>
      <c r="I11" s="84"/>
      <c r="J11" s="51"/>
      <c r="K11" s="51"/>
      <c r="L11" s="51"/>
      <c r="M11" s="51"/>
      <c r="N11" s="84"/>
    </row>
    <row r="12" spans="2:14" x14ac:dyDescent="0.25">
      <c r="B12" s="4"/>
      <c r="C12" s="51"/>
      <c r="D12" s="51"/>
      <c r="E12" s="51"/>
      <c r="F12" s="51"/>
      <c r="G12" s="51"/>
      <c r="H12" s="51"/>
      <c r="I12" s="84"/>
      <c r="J12" s="51"/>
      <c r="K12" s="51"/>
      <c r="L12" s="51"/>
      <c r="M12" s="51"/>
      <c r="N12" s="84"/>
    </row>
    <row r="13" spans="2:14" x14ac:dyDescent="0.25">
      <c r="B13" s="4"/>
      <c r="C13" s="51"/>
      <c r="D13" s="51"/>
      <c r="E13" s="51"/>
      <c r="F13" s="51"/>
      <c r="G13" s="51"/>
      <c r="H13" s="51"/>
      <c r="I13" s="84"/>
      <c r="J13" s="51"/>
      <c r="K13" s="51"/>
      <c r="L13" s="51"/>
      <c r="M13" s="51"/>
      <c r="N13" s="84"/>
    </row>
    <row r="14" spans="2:14" x14ac:dyDescent="0.25">
      <c r="B14" s="4"/>
      <c r="C14" s="51"/>
      <c r="D14" s="51"/>
      <c r="E14" s="51"/>
      <c r="F14" s="51"/>
      <c r="G14" s="51"/>
      <c r="H14" s="51"/>
      <c r="I14" s="84"/>
      <c r="J14" s="51"/>
      <c r="K14" s="51"/>
      <c r="L14" s="51"/>
      <c r="M14" s="51"/>
      <c r="N14" s="84"/>
    </row>
    <row r="15" spans="2:14" x14ac:dyDescent="0.25">
      <c r="B15" s="9"/>
      <c r="C15" s="51"/>
      <c r="D15" s="51"/>
      <c r="E15" s="51"/>
      <c r="F15" s="51"/>
      <c r="G15" s="51"/>
      <c r="H15" s="51"/>
      <c r="I15" s="84"/>
      <c r="J15" s="51"/>
      <c r="K15" s="51"/>
      <c r="L15" s="51"/>
      <c r="M15" s="51"/>
      <c r="N15" s="84"/>
    </row>
    <row r="16" spans="2:14" x14ac:dyDescent="0.25">
      <c r="B16" s="9"/>
      <c r="C16" s="51"/>
      <c r="D16" s="51"/>
      <c r="E16" s="51"/>
      <c r="F16" s="51"/>
      <c r="G16" s="51"/>
      <c r="H16" s="51"/>
      <c r="I16" s="84"/>
      <c r="J16" s="51"/>
      <c r="K16" s="51"/>
      <c r="L16" s="51"/>
      <c r="M16" s="51"/>
      <c r="N16" s="84"/>
    </row>
    <row r="17" spans="2:14" x14ac:dyDescent="0.25">
      <c r="B17" s="9"/>
      <c r="C17" s="51"/>
      <c r="D17" s="51"/>
      <c r="E17" s="51"/>
      <c r="F17" s="51"/>
      <c r="G17" s="51"/>
      <c r="H17" s="51"/>
      <c r="I17" s="84"/>
      <c r="J17" s="51"/>
      <c r="K17" s="51"/>
      <c r="L17" s="51"/>
      <c r="M17" s="51"/>
      <c r="N17" s="84"/>
    </row>
    <row r="18" spans="2:14" x14ac:dyDescent="0.25">
      <c r="B18" s="9"/>
      <c r="C18" s="51"/>
      <c r="D18" s="51"/>
      <c r="E18" s="51"/>
      <c r="F18" s="51"/>
      <c r="G18" s="51"/>
      <c r="H18" s="51"/>
      <c r="I18" s="84"/>
      <c r="J18" s="51"/>
      <c r="K18" s="51"/>
      <c r="L18" s="51"/>
      <c r="M18" s="51"/>
      <c r="N18" s="84"/>
    </row>
    <row r="19" spans="2:14" x14ac:dyDescent="0.25">
      <c r="B19" s="9"/>
      <c r="C19" s="51"/>
      <c r="D19" s="51"/>
      <c r="E19" s="51"/>
      <c r="F19" s="51"/>
      <c r="G19" s="51"/>
      <c r="H19" s="51"/>
      <c r="I19" s="84"/>
      <c r="J19" s="51"/>
      <c r="K19" s="51"/>
      <c r="L19" s="51"/>
      <c r="M19" s="51"/>
      <c r="N19" s="84"/>
    </row>
    <row r="20" spans="2:14" x14ac:dyDescent="0.25">
      <c r="B20" s="9"/>
      <c r="C20" s="51"/>
      <c r="D20" s="51"/>
      <c r="E20" s="51"/>
      <c r="F20" s="51"/>
      <c r="G20" s="51"/>
      <c r="H20" s="51"/>
      <c r="I20" s="84"/>
      <c r="J20" s="51"/>
      <c r="K20" s="51"/>
      <c r="L20" s="51"/>
      <c r="M20" s="51"/>
      <c r="N20" s="84"/>
    </row>
    <row r="21" spans="2:14" x14ac:dyDescent="0.25">
      <c r="B21" s="9"/>
      <c r="C21" s="51"/>
      <c r="D21" s="51"/>
      <c r="E21" s="51"/>
      <c r="F21" s="51"/>
      <c r="G21" s="51"/>
      <c r="H21" s="51"/>
      <c r="I21" s="84"/>
      <c r="J21" s="51"/>
      <c r="K21" s="51"/>
      <c r="L21" s="51"/>
      <c r="M21" s="51"/>
      <c r="N21" s="84"/>
    </row>
    <row r="22" spans="2:14" x14ac:dyDescent="0.25">
      <c r="B22" s="9"/>
      <c r="C22" s="51"/>
      <c r="D22" s="51"/>
      <c r="E22" s="51"/>
      <c r="F22" s="51"/>
      <c r="G22" s="51"/>
      <c r="H22" s="51"/>
      <c r="I22" s="84"/>
      <c r="J22" s="51"/>
      <c r="K22" s="51"/>
      <c r="L22" s="51"/>
      <c r="M22" s="51"/>
      <c r="N22" s="84"/>
    </row>
    <row r="23" spans="2:14" x14ac:dyDescent="0.25">
      <c r="B23" s="9"/>
      <c r="C23" s="51"/>
      <c r="D23" s="51"/>
      <c r="E23" s="51"/>
      <c r="F23" s="51"/>
      <c r="G23" s="51"/>
      <c r="H23" s="51"/>
      <c r="I23" s="84"/>
      <c r="J23" s="51"/>
      <c r="K23" s="51"/>
      <c r="L23" s="51"/>
      <c r="M23" s="51"/>
      <c r="N23" s="84"/>
    </row>
    <row r="24" spans="2:14" x14ac:dyDescent="0.25">
      <c r="B24" s="9"/>
      <c r="C24" s="51"/>
      <c r="D24" s="51"/>
      <c r="E24" s="51"/>
      <c r="F24" s="51"/>
      <c r="G24" s="51"/>
      <c r="H24" s="51"/>
      <c r="I24" s="84"/>
      <c r="J24" s="51"/>
      <c r="K24" s="51"/>
      <c r="L24" s="51"/>
      <c r="M24" s="51"/>
      <c r="N24" s="84"/>
    </row>
    <row r="25" spans="2:14" x14ac:dyDescent="0.25">
      <c r="B25" s="9"/>
      <c r="C25" s="51"/>
      <c r="D25" s="51"/>
      <c r="E25" s="51"/>
      <c r="F25" s="51"/>
      <c r="G25" s="51"/>
      <c r="H25" s="51"/>
      <c r="I25" s="84"/>
      <c r="J25" s="51"/>
      <c r="K25" s="51"/>
      <c r="L25" s="51"/>
      <c r="M25" s="51"/>
      <c r="N25" s="84"/>
    </row>
    <row r="26" spans="2:14" ht="15.75" customHeight="1" thickBot="1" x14ac:dyDescent="0.3">
      <c r="B26" s="19"/>
      <c r="C26" s="40"/>
      <c r="D26" s="40"/>
      <c r="E26" s="51"/>
      <c r="F26" s="40"/>
      <c r="G26" s="40"/>
      <c r="H26" s="40"/>
      <c r="I26" s="84"/>
      <c r="K26" s="40"/>
      <c r="L26" s="40"/>
      <c r="M26" s="40"/>
      <c r="N26" s="84"/>
    </row>
    <row r="27" spans="2:14" ht="15.75" customHeight="1" thickBot="1" x14ac:dyDescent="0.3">
      <c r="B27" s="45" t="s">
        <v>20</v>
      </c>
      <c r="C27" s="46">
        <v>17372.000229358669</v>
      </c>
      <c r="D27" s="46">
        <v>29538.331066668037</v>
      </c>
      <c r="E27" s="51"/>
      <c r="F27" s="46">
        <v>85.810700955750391</v>
      </c>
      <c r="G27" s="46">
        <v>210.15274160530518</v>
      </c>
      <c r="H27" s="46">
        <v>295.96344256105556</v>
      </c>
      <c r="I27" s="47">
        <v>0.22989991419511691</v>
      </c>
      <c r="K27" s="46">
        <v>139.47529150259368</v>
      </c>
      <c r="L27" s="46">
        <v>1008.2139783801878</v>
      </c>
      <c r="M27" s="46">
        <v>1147.6892698827814</v>
      </c>
      <c r="N27" s="47">
        <v>0.11012706550760448</v>
      </c>
    </row>
  </sheetData>
  <mergeCells count="4">
    <mergeCell ref="C5:C6"/>
    <mergeCell ref="F5:I5"/>
    <mergeCell ref="K5:N5"/>
    <mergeCell ref="D5:D6"/>
  </mergeCells>
  <pageMargins left="0.7" right="0.7" top="0.75" bottom="0.75" header="0.3" footer="0.3"/>
  <pageSetup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/>
  </sheetPr>
  <dimension ref="A1:AK28"/>
  <sheetViews>
    <sheetView workbookViewId="0"/>
  </sheetViews>
  <sheetFormatPr defaultRowHeight="15" x14ac:dyDescent="0.25"/>
  <cols>
    <col min="1" max="1" width="6" style="95" customWidth="1"/>
    <col min="3" max="3" width="16" style="95" customWidth="1"/>
    <col min="6" max="6" width="4.7109375" style="95" customWidth="1"/>
    <col min="10" max="10" width="3.28515625" style="95" customWidth="1"/>
    <col min="14" max="14" width="3.28515625" style="95" customWidth="1"/>
    <col min="18" max="18" width="4.5703125" style="95" customWidth="1"/>
    <col min="22" max="22" width="3.5703125" style="95" customWidth="1"/>
    <col min="26" max="26" width="3.5703125" style="95" customWidth="1"/>
  </cols>
  <sheetData>
    <row r="1" spans="2:37" x14ac:dyDescent="0.25">
      <c r="B1" s="59" t="s">
        <v>90</v>
      </c>
    </row>
    <row r="2" spans="2:37" x14ac:dyDescent="0.25">
      <c r="B2" t="s">
        <v>91</v>
      </c>
    </row>
    <row r="3" spans="2:37" ht="15.75" customHeight="1" thickBot="1" x14ac:dyDescent="0.3">
      <c r="AE3" s="30"/>
      <c r="AF3" s="30" t="s">
        <v>92</v>
      </c>
      <c r="AJ3" s="30" t="s">
        <v>92</v>
      </c>
    </row>
    <row r="4" spans="2:37" ht="15.75" customHeight="1" thickBot="1" x14ac:dyDescent="0.3">
      <c r="D4" s="51"/>
      <c r="E4" s="51"/>
      <c r="G4" s="122" t="s">
        <v>3</v>
      </c>
      <c r="H4" s="115"/>
      <c r="I4" s="115"/>
      <c r="J4" s="115"/>
      <c r="K4" s="115"/>
      <c r="L4" s="115"/>
      <c r="M4" s="115"/>
      <c r="N4" s="115"/>
      <c r="O4" s="115"/>
      <c r="P4" s="115"/>
      <c r="Q4" s="115"/>
      <c r="S4" s="122" t="s">
        <v>4</v>
      </c>
      <c r="T4" s="115"/>
      <c r="U4" s="115"/>
      <c r="V4" s="115"/>
      <c r="W4" s="115"/>
      <c r="X4" s="115"/>
      <c r="Y4" s="115"/>
      <c r="Z4" s="115"/>
      <c r="AA4" s="115"/>
      <c r="AB4" s="115"/>
      <c r="AC4" s="115"/>
      <c r="AE4" s="122" t="s">
        <v>93</v>
      </c>
      <c r="AF4" s="115"/>
      <c r="AG4" s="115"/>
      <c r="AI4" s="122" t="s">
        <v>94</v>
      </c>
      <c r="AJ4" s="115"/>
      <c r="AK4" s="115"/>
    </row>
    <row r="5" spans="2:37" ht="21.75" customHeight="1" thickBot="1" x14ac:dyDescent="0.3">
      <c r="B5" s="140" t="s">
        <v>12</v>
      </c>
      <c r="C5" s="139" t="s">
        <v>95</v>
      </c>
      <c r="D5" s="122" t="s">
        <v>96</v>
      </c>
      <c r="E5" s="115"/>
      <c r="F5" s="33"/>
      <c r="G5" s="122" t="s">
        <v>13</v>
      </c>
      <c r="H5" s="115"/>
      <c r="I5" s="115"/>
      <c r="K5" s="122" t="s">
        <v>14</v>
      </c>
      <c r="L5" s="115"/>
      <c r="M5" s="115"/>
      <c r="O5" s="122" t="s">
        <v>15</v>
      </c>
      <c r="P5" s="115"/>
      <c r="Q5" s="115"/>
      <c r="S5" s="122" t="s">
        <v>13</v>
      </c>
      <c r="T5" s="115"/>
      <c r="U5" s="115"/>
      <c r="W5" s="122" t="s">
        <v>14</v>
      </c>
      <c r="X5" s="115"/>
      <c r="Y5" s="115"/>
      <c r="AA5" s="122" t="s">
        <v>15</v>
      </c>
      <c r="AB5" s="115"/>
      <c r="AC5" s="115"/>
      <c r="AE5" s="100" t="s">
        <v>13</v>
      </c>
      <c r="AF5" s="100" t="s">
        <v>14</v>
      </c>
      <c r="AG5" s="100" t="s">
        <v>15</v>
      </c>
      <c r="AI5" s="100" t="s">
        <v>13</v>
      </c>
      <c r="AJ5" s="100" t="s">
        <v>14</v>
      </c>
      <c r="AK5" s="100" t="s">
        <v>15</v>
      </c>
    </row>
    <row r="6" spans="2:37" ht="25.5" customHeight="1" thickBot="1" x14ac:dyDescent="0.3">
      <c r="B6" s="134"/>
      <c r="C6" s="134"/>
      <c r="D6" s="92" t="s">
        <v>87</v>
      </c>
      <c r="E6" s="92" t="s">
        <v>88</v>
      </c>
      <c r="F6" s="94"/>
      <c r="G6" s="92" t="s">
        <v>87</v>
      </c>
      <c r="H6" s="92" t="s">
        <v>88</v>
      </c>
      <c r="I6" s="92" t="s">
        <v>97</v>
      </c>
      <c r="K6" s="92" t="s">
        <v>87</v>
      </c>
      <c r="L6" s="92" t="s">
        <v>88</v>
      </c>
      <c r="M6" s="92" t="s">
        <v>97</v>
      </c>
      <c r="O6" s="92" t="s">
        <v>87</v>
      </c>
      <c r="P6" s="92" t="s">
        <v>88</v>
      </c>
      <c r="Q6" s="92" t="s">
        <v>97</v>
      </c>
      <c r="S6" s="92" t="s">
        <v>87</v>
      </c>
      <c r="T6" s="92" t="s">
        <v>88</v>
      </c>
      <c r="U6" s="92" t="s">
        <v>97</v>
      </c>
      <c r="W6" s="92" t="s">
        <v>87</v>
      </c>
      <c r="X6" s="92" t="s">
        <v>88</v>
      </c>
      <c r="Y6" s="92" t="s">
        <v>97</v>
      </c>
      <c r="AA6" s="92" t="s">
        <v>87</v>
      </c>
      <c r="AB6" s="92" t="s">
        <v>88</v>
      </c>
      <c r="AC6" s="92" t="s">
        <v>97</v>
      </c>
      <c r="AE6" s="92" t="s">
        <v>98</v>
      </c>
      <c r="AF6" s="92" t="s">
        <v>98</v>
      </c>
      <c r="AG6" s="92" t="s">
        <v>98</v>
      </c>
      <c r="AI6" s="92" t="s">
        <v>98</v>
      </c>
      <c r="AJ6" s="92" t="s">
        <v>98</v>
      </c>
      <c r="AK6" s="92" t="s">
        <v>98</v>
      </c>
    </row>
    <row r="7" spans="2:37" x14ac:dyDescent="0.25">
      <c r="B7" t="s">
        <v>16</v>
      </c>
      <c r="D7" s="51">
        <v>514.61218195266338</v>
      </c>
      <c r="E7" s="51">
        <v>12.59578449616674</v>
      </c>
      <c r="F7" s="51"/>
      <c r="G7" s="51">
        <v>2.1080100157846531E-3</v>
      </c>
      <c r="H7" s="51">
        <v>8.1386585815720908E-3</v>
      </c>
      <c r="I7" s="84">
        <v>0.25901197287691885</v>
      </c>
      <c r="K7" s="51">
        <v>3.3399351690747918E-2</v>
      </c>
      <c r="L7" s="51">
        <v>5.2588121384660798E-2</v>
      </c>
      <c r="M7" s="84">
        <v>0.63511209017042447</v>
      </c>
      <c r="O7" s="51">
        <v>0.31216355155228231</v>
      </c>
      <c r="P7" s="51">
        <v>4.4809379534029024</v>
      </c>
      <c r="Q7" s="84">
        <v>6.9664778847299116E-2</v>
      </c>
      <c r="S7" s="51">
        <v>2.101842400625252E-2</v>
      </c>
      <c r="T7" s="51">
        <v>7.4136028115374258E-2</v>
      </c>
      <c r="U7" s="84">
        <v>0.28351160077719001</v>
      </c>
      <c r="W7" s="51">
        <v>0.13062293091670829</v>
      </c>
      <c r="X7" s="51">
        <v>0.2326992239420004</v>
      </c>
      <c r="Y7" s="84">
        <v>0.56133805993811858</v>
      </c>
      <c r="AA7" s="51">
        <v>1.0369868658607331</v>
      </c>
      <c r="AB7" s="51">
        <v>13.272912487401619</v>
      </c>
      <c r="AC7" s="84">
        <v>7.8128057187525357E-2</v>
      </c>
      <c r="AE7" s="51">
        <v>403.59683263105313</v>
      </c>
      <c r="AF7" s="51">
        <v>611.65797208121387</v>
      </c>
      <c r="AG7" s="51">
        <v>1321.322978977749</v>
      </c>
      <c r="AI7" s="51">
        <v>1692.1075515633797</v>
      </c>
      <c r="AJ7" s="51">
        <v>2233.6988491764901</v>
      </c>
      <c r="AK7" s="51">
        <v>4016.8935506536313</v>
      </c>
    </row>
    <row r="8" spans="2:37" x14ac:dyDescent="0.25">
      <c r="B8" t="s">
        <v>17</v>
      </c>
      <c r="D8" s="51">
        <v>37.93458560086583</v>
      </c>
      <c r="E8" s="51">
        <v>1.107869651137662</v>
      </c>
      <c r="F8" s="51"/>
      <c r="G8" s="51">
        <v>1.4677113211120141E-8</v>
      </c>
      <c r="H8" s="51">
        <v>7.8590548426429879E-7</v>
      </c>
      <c r="I8" s="84">
        <v>1.8675417725147532E-2</v>
      </c>
      <c r="K8" s="51">
        <v>1.7551442985409681E-6</v>
      </c>
      <c r="L8" s="51">
        <v>5.6687826488738902E-6</v>
      </c>
      <c r="M8" s="84">
        <v>0.30961573361604</v>
      </c>
      <c r="O8" s="51">
        <v>2.4880222155182399E-5</v>
      </c>
      <c r="P8" s="51">
        <v>6.6888394426795858E-5</v>
      </c>
      <c r="Q8" s="84">
        <v>0.37196620382945306</v>
      </c>
      <c r="S8" s="51">
        <v>3.1320677118245858E-8</v>
      </c>
      <c r="T8" s="51">
        <v>1.706678330184912E-6</v>
      </c>
      <c r="U8" s="84">
        <v>1.8351833830838167E-2</v>
      </c>
      <c r="W8" s="51">
        <v>2.7507716492217358E-6</v>
      </c>
      <c r="X8" s="51">
        <v>9.6305056747613543E-6</v>
      </c>
      <c r="Y8" s="84">
        <v>0.2856310709032317</v>
      </c>
      <c r="AA8" s="51">
        <v>3.5979338874936957E-5</v>
      </c>
      <c r="AB8" s="51">
        <v>1.048742792077862E-4</v>
      </c>
      <c r="AC8" s="84">
        <v>0.34307114334155764</v>
      </c>
      <c r="AE8" s="51">
        <v>2.9461530932601647</v>
      </c>
      <c r="AF8" s="51">
        <v>5.8923020895486502</v>
      </c>
      <c r="AG8" s="51">
        <v>42.719164478716785</v>
      </c>
      <c r="AI8" s="51">
        <v>9.346151481949267</v>
      </c>
      <c r="AJ8" s="51">
        <v>17.080171306165166</v>
      </c>
      <c r="AK8" s="51">
        <v>151.61663614514609</v>
      </c>
    </row>
    <row r="9" spans="2:37" x14ac:dyDescent="0.25">
      <c r="B9" t="s">
        <v>18</v>
      </c>
      <c r="D9" s="51">
        <v>0.1023153683927376</v>
      </c>
      <c r="E9" s="51">
        <v>1.8384022987447679E-3</v>
      </c>
      <c r="F9" s="51"/>
      <c r="G9" s="51">
        <v>1.213178748454803E-2</v>
      </c>
      <c r="H9" s="51">
        <v>1.455290206696404E-2</v>
      </c>
      <c r="I9" s="84">
        <v>0.83363355492427282</v>
      </c>
      <c r="K9" s="51">
        <v>1.6717174165206111E-3</v>
      </c>
      <c r="L9" s="51">
        <v>2.7822713177002439E-2</v>
      </c>
      <c r="M9" s="84">
        <v>6.0084629629234394E-2</v>
      </c>
      <c r="O9" s="51">
        <v>7.0565782186111981E-2</v>
      </c>
      <c r="P9" s="51">
        <v>0.17466127390749239</v>
      </c>
      <c r="Q9" s="84">
        <v>0.40401504356075202</v>
      </c>
      <c r="S9" s="51">
        <v>21.030008913091219</v>
      </c>
      <c r="T9" s="51">
        <v>21.617759765750112</v>
      </c>
      <c r="U9" s="84">
        <v>0.9728116669336806</v>
      </c>
      <c r="W9" s="51">
        <v>3.4146126202041351</v>
      </c>
      <c r="X9" s="51">
        <v>43.368932538022491</v>
      </c>
      <c r="Y9" s="84">
        <v>7.8734071151289456E-2</v>
      </c>
      <c r="AA9" s="51">
        <v>25.953312570037269</v>
      </c>
      <c r="AB9" s="51">
        <v>88.871166409639827</v>
      </c>
      <c r="AC9" s="84">
        <v>0.29203299133499527</v>
      </c>
      <c r="AE9" s="51">
        <v>2.1757795106527631</v>
      </c>
      <c r="AF9" s="51">
        <v>2.1625096995427247</v>
      </c>
      <c r="AG9" s="51">
        <v>2.0156711388122348</v>
      </c>
      <c r="AI9" s="51">
        <v>496.7180243010817</v>
      </c>
      <c r="AJ9" s="51">
        <v>474.95358171769931</v>
      </c>
      <c r="AK9" s="51">
        <v>429.3045092853514</v>
      </c>
    </row>
    <row r="10" spans="2:37" x14ac:dyDescent="0.25">
      <c r="B10" t="s">
        <v>19</v>
      </c>
      <c r="D10" s="51">
        <v>174.08175142472939</v>
      </c>
      <c r="E10" s="51">
        <v>3.8378097432797631</v>
      </c>
      <c r="F10" s="51"/>
      <c r="G10" s="51">
        <v>2.8721360570752839E-2</v>
      </c>
      <c r="H10" s="51">
        <v>3.6910943162892063E-2</v>
      </c>
      <c r="I10" s="84">
        <v>0.77812589193406156</v>
      </c>
      <c r="K10" s="51">
        <v>0.35422160791665591</v>
      </c>
      <c r="L10" s="51">
        <v>0.53579716096940722</v>
      </c>
      <c r="M10" s="84">
        <v>0.66111139386362139</v>
      </c>
      <c r="O10" s="51">
        <v>16.42260419569719</v>
      </c>
      <c r="P10" s="51">
        <v>28.177649672785041</v>
      </c>
      <c r="Q10" s="84">
        <v>0.58282377651812156</v>
      </c>
      <c r="S10" s="51">
        <v>4.3826074054730907E-2</v>
      </c>
      <c r="T10" s="51">
        <v>7.507769289663023E-2</v>
      </c>
      <c r="U10" s="84">
        <v>0.58374295165239398</v>
      </c>
      <c r="W10" s="51">
        <v>0.58844795253330617</v>
      </c>
      <c r="X10" s="51">
        <v>0.86588413943275466</v>
      </c>
      <c r="Y10" s="84">
        <v>0.67959202130530028</v>
      </c>
      <c r="AA10" s="51">
        <v>42.015007130855778</v>
      </c>
      <c r="AB10" s="51">
        <v>75.175242045494684</v>
      </c>
      <c r="AC10" s="84">
        <v>0.55889420489566322</v>
      </c>
      <c r="AE10" s="51">
        <v>141.1715623816128</v>
      </c>
      <c r="AF10" s="51">
        <v>285.71449049104626</v>
      </c>
      <c r="AG10" s="51">
        <v>467.27329188986755</v>
      </c>
      <c r="AI10" s="51">
        <v>372.82411625017431</v>
      </c>
      <c r="AJ10" s="51">
        <v>738.95608638584565</v>
      </c>
      <c r="AK10" s="51">
        <v>1232.9820890228634</v>
      </c>
    </row>
    <row r="11" spans="2:37" x14ac:dyDescent="0.25">
      <c r="D11" s="51"/>
      <c r="E11" s="51"/>
      <c r="F11" s="51"/>
      <c r="G11" s="51"/>
      <c r="H11" s="51"/>
      <c r="I11" s="84"/>
      <c r="K11" s="51"/>
      <c r="L11" s="51"/>
      <c r="M11" s="84"/>
      <c r="O11" s="51"/>
      <c r="P11" s="51"/>
      <c r="Q11" s="84"/>
      <c r="S11" s="51"/>
      <c r="T11" s="51"/>
      <c r="U11" s="84"/>
      <c r="W11" s="51"/>
      <c r="X11" s="51"/>
      <c r="Y11" s="84"/>
      <c r="AA11" s="51"/>
      <c r="AB11" s="51"/>
      <c r="AC11" s="84"/>
      <c r="AE11" s="51"/>
      <c r="AF11" s="51"/>
      <c r="AG11" s="51"/>
      <c r="AI11" s="51"/>
      <c r="AJ11" s="51"/>
      <c r="AK11" s="51"/>
    </row>
    <row r="12" spans="2:37" x14ac:dyDescent="0.25">
      <c r="D12" s="51"/>
      <c r="E12" s="51"/>
      <c r="F12" s="51"/>
      <c r="G12" s="51"/>
      <c r="H12" s="51"/>
      <c r="I12" s="84"/>
      <c r="K12" s="51"/>
      <c r="L12" s="51"/>
      <c r="M12" s="84"/>
      <c r="O12" s="51"/>
      <c r="P12" s="51"/>
      <c r="Q12" s="84"/>
      <c r="S12" s="51"/>
      <c r="T12" s="51"/>
      <c r="U12" s="84"/>
      <c r="W12" s="51"/>
      <c r="X12" s="51"/>
      <c r="Y12" s="84"/>
      <c r="AA12" s="51"/>
      <c r="AB12" s="51"/>
      <c r="AC12" s="84"/>
      <c r="AE12" s="51"/>
      <c r="AF12" s="51"/>
      <c r="AG12" s="51"/>
      <c r="AI12" s="51"/>
      <c r="AJ12" s="51"/>
      <c r="AK12" s="51"/>
    </row>
    <row r="13" spans="2:37" x14ac:dyDescent="0.25">
      <c r="D13" s="51"/>
      <c r="E13" s="51"/>
      <c r="F13" s="51"/>
      <c r="G13" s="51"/>
      <c r="H13" s="51"/>
      <c r="I13" s="84"/>
      <c r="K13" s="51"/>
      <c r="L13" s="51"/>
      <c r="M13" s="84"/>
      <c r="O13" s="51"/>
      <c r="P13" s="51"/>
      <c r="Q13" s="84"/>
      <c r="S13" s="51"/>
      <c r="T13" s="51"/>
      <c r="U13" s="84"/>
      <c r="W13" s="51"/>
      <c r="X13" s="51"/>
      <c r="Y13" s="84"/>
      <c r="AA13" s="51"/>
      <c r="AB13" s="51"/>
      <c r="AC13" s="84"/>
      <c r="AE13" s="51"/>
      <c r="AF13" s="51"/>
      <c r="AG13" s="51"/>
      <c r="AI13" s="51"/>
      <c r="AJ13" s="51"/>
      <c r="AK13" s="51"/>
    </row>
    <row r="14" spans="2:37" x14ac:dyDescent="0.25">
      <c r="D14" s="51"/>
      <c r="E14" s="51"/>
      <c r="F14" s="51"/>
      <c r="G14" s="51"/>
      <c r="H14" s="51"/>
      <c r="I14" s="84"/>
      <c r="K14" s="51"/>
      <c r="L14" s="51"/>
      <c r="M14" s="84"/>
      <c r="O14" s="51"/>
      <c r="P14" s="51"/>
      <c r="Q14" s="84"/>
      <c r="S14" s="51"/>
      <c r="T14" s="51"/>
      <c r="U14" s="84"/>
      <c r="W14" s="51"/>
      <c r="X14" s="51"/>
      <c r="Y14" s="84"/>
      <c r="AA14" s="51"/>
      <c r="AB14" s="51"/>
      <c r="AC14" s="84"/>
      <c r="AE14" s="51"/>
      <c r="AF14" s="51"/>
      <c r="AG14" s="51"/>
      <c r="AI14" s="51"/>
      <c r="AJ14" s="51"/>
      <c r="AK14" s="51"/>
    </row>
    <row r="15" spans="2:37" x14ac:dyDescent="0.25">
      <c r="D15" s="51"/>
      <c r="E15" s="51"/>
      <c r="F15" s="51"/>
      <c r="G15" s="51"/>
      <c r="H15" s="51"/>
      <c r="I15" s="84"/>
      <c r="K15" s="51"/>
      <c r="L15" s="51"/>
      <c r="M15" s="84"/>
      <c r="O15" s="51"/>
      <c r="P15" s="51"/>
      <c r="Q15" s="84"/>
      <c r="S15" s="51"/>
      <c r="T15" s="51"/>
      <c r="U15" s="84"/>
      <c r="W15" s="51"/>
      <c r="X15" s="51"/>
      <c r="Y15" s="84"/>
      <c r="AA15" s="51"/>
      <c r="AB15" s="51"/>
      <c r="AC15" s="84"/>
      <c r="AE15" s="51"/>
      <c r="AF15" s="51"/>
      <c r="AG15" s="51"/>
      <c r="AI15" s="51"/>
      <c r="AJ15" s="51"/>
      <c r="AK15" s="51"/>
    </row>
    <row r="16" spans="2:37" x14ac:dyDescent="0.25">
      <c r="D16" s="51"/>
      <c r="E16" s="51"/>
      <c r="F16" s="51"/>
      <c r="G16" s="51"/>
      <c r="H16" s="51"/>
      <c r="I16" s="84"/>
      <c r="K16" s="51"/>
      <c r="L16" s="51"/>
      <c r="M16" s="84"/>
      <c r="O16" s="51"/>
      <c r="P16" s="51"/>
      <c r="Q16" s="84"/>
      <c r="S16" s="51"/>
      <c r="T16" s="51"/>
      <c r="U16" s="84"/>
      <c r="W16" s="51"/>
      <c r="X16" s="51"/>
      <c r="Y16" s="84"/>
      <c r="AA16" s="51"/>
      <c r="AB16" s="51"/>
      <c r="AC16" s="84"/>
      <c r="AE16" s="51"/>
      <c r="AF16" s="51"/>
      <c r="AG16" s="51"/>
      <c r="AI16" s="51"/>
      <c r="AJ16" s="51"/>
      <c r="AK16" s="51"/>
    </row>
    <row r="17" spans="2:37" x14ac:dyDescent="0.25">
      <c r="D17" s="51"/>
      <c r="E17" s="51"/>
      <c r="F17" s="51"/>
      <c r="G17" s="51"/>
      <c r="H17" s="51"/>
      <c r="I17" s="84"/>
      <c r="K17" s="51"/>
      <c r="L17" s="51"/>
      <c r="M17" s="84"/>
      <c r="O17" s="51"/>
      <c r="P17" s="51"/>
      <c r="Q17" s="84"/>
      <c r="S17" s="51"/>
      <c r="T17" s="51"/>
      <c r="U17" s="84"/>
      <c r="W17" s="51"/>
      <c r="X17" s="51"/>
      <c r="Y17" s="84"/>
      <c r="AA17" s="51"/>
      <c r="AB17" s="51"/>
      <c r="AC17" s="84"/>
      <c r="AE17" s="51"/>
      <c r="AF17" s="51"/>
      <c r="AG17" s="51"/>
      <c r="AI17" s="51"/>
      <c r="AJ17" s="51"/>
      <c r="AK17" s="51"/>
    </row>
    <row r="18" spans="2:37" x14ac:dyDescent="0.25">
      <c r="D18" s="51"/>
      <c r="E18" s="51"/>
      <c r="F18" s="51"/>
      <c r="G18" s="51"/>
      <c r="H18" s="51"/>
      <c r="I18" s="84"/>
      <c r="K18" s="51"/>
      <c r="L18" s="51"/>
      <c r="M18" s="84"/>
      <c r="O18" s="51"/>
      <c r="P18" s="51"/>
      <c r="Q18" s="84"/>
      <c r="S18" s="51"/>
      <c r="T18" s="51"/>
      <c r="U18" s="84"/>
      <c r="W18" s="51"/>
      <c r="X18" s="51"/>
      <c r="Y18" s="84"/>
      <c r="AA18" s="51"/>
      <c r="AB18" s="51"/>
      <c r="AC18" s="84"/>
      <c r="AE18" s="51"/>
      <c r="AF18" s="51"/>
      <c r="AG18" s="51"/>
      <c r="AI18" s="51"/>
      <c r="AJ18" s="51"/>
      <c r="AK18" s="51"/>
    </row>
    <row r="19" spans="2:37" x14ac:dyDescent="0.25">
      <c r="D19" s="51"/>
      <c r="E19" s="51"/>
      <c r="F19" s="51"/>
      <c r="G19" s="51"/>
      <c r="H19" s="51"/>
      <c r="I19" s="84"/>
      <c r="K19" s="51"/>
      <c r="L19" s="51"/>
      <c r="M19" s="84"/>
      <c r="O19" s="51"/>
      <c r="P19" s="51"/>
      <c r="Q19" s="84"/>
      <c r="S19" s="51"/>
      <c r="T19" s="51"/>
      <c r="U19" s="84"/>
      <c r="W19" s="51"/>
      <c r="X19" s="51"/>
      <c r="Y19" s="84"/>
      <c r="AA19" s="51"/>
      <c r="AB19" s="51"/>
      <c r="AC19" s="84"/>
      <c r="AE19" s="51"/>
      <c r="AF19" s="51"/>
      <c r="AG19" s="51"/>
      <c r="AI19" s="51"/>
      <c r="AJ19" s="51"/>
      <c r="AK19" s="51"/>
    </row>
    <row r="20" spans="2:37" x14ac:dyDescent="0.25">
      <c r="D20" s="51"/>
      <c r="E20" s="51"/>
      <c r="F20" s="51"/>
      <c r="G20" s="51"/>
      <c r="H20" s="51"/>
      <c r="I20" s="84"/>
      <c r="K20" s="51"/>
      <c r="L20" s="51"/>
      <c r="M20" s="84"/>
      <c r="O20" s="51"/>
      <c r="P20" s="51"/>
      <c r="Q20" s="84"/>
      <c r="S20" s="51"/>
      <c r="T20" s="51"/>
      <c r="U20" s="84"/>
      <c r="W20" s="51"/>
      <c r="X20" s="51"/>
      <c r="Y20" s="84"/>
      <c r="AA20" s="51"/>
      <c r="AB20" s="51"/>
      <c r="AC20" s="84"/>
      <c r="AE20" s="51"/>
      <c r="AF20" s="51"/>
      <c r="AG20" s="51"/>
      <c r="AI20" s="51"/>
      <c r="AJ20" s="51"/>
      <c r="AK20" s="51"/>
    </row>
    <row r="21" spans="2:37" x14ac:dyDescent="0.25">
      <c r="D21" s="51"/>
      <c r="E21" s="51"/>
      <c r="F21" s="51"/>
      <c r="G21" s="51"/>
      <c r="H21" s="51"/>
      <c r="I21" s="84"/>
      <c r="K21" s="51"/>
      <c r="L21" s="51"/>
      <c r="M21" s="84"/>
      <c r="O21" s="51"/>
      <c r="P21" s="51"/>
      <c r="Q21" s="84"/>
      <c r="S21" s="51"/>
      <c r="T21" s="51"/>
      <c r="U21" s="84"/>
      <c r="W21" s="51"/>
      <c r="X21" s="51"/>
      <c r="Y21" s="84"/>
      <c r="AA21" s="51"/>
      <c r="AB21" s="51"/>
      <c r="AC21" s="84"/>
      <c r="AE21" s="51"/>
      <c r="AF21" s="51"/>
      <c r="AG21" s="51"/>
      <c r="AI21" s="51"/>
      <c r="AJ21" s="51"/>
      <c r="AK21" s="51"/>
    </row>
    <row r="22" spans="2:37" x14ac:dyDescent="0.25">
      <c r="D22" s="51"/>
      <c r="E22" s="51"/>
      <c r="F22" s="51"/>
      <c r="G22" s="51"/>
      <c r="H22" s="51"/>
      <c r="I22" s="84"/>
      <c r="K22" s="51"/>
      <c r="L22" s="51"/>
      <c r="M22" s="84"/>
      <c r="O22" s="51"/>
      <c r="P22" s="51"/>
      <c r="Q22" s="84"/>
      <c r="S22" s="51"/>
      <c r="T22" s="51"/>
      <c r="U22" s="84"/>
      <c r="W22" s="51"/>
      <c r="X22" s="51"/>
      <c r="Y22" s="84"/>
      <c r="AA22" s="51"/>
      <c r="AB22" s="51"/>
      <c r="AC22" s="84"/>
      <c r="AE22" s="51"/>
      <c r="AF22" s="51"/>
      <c r="AG22" s="51"/>
      <c r="AI22" s="51"/>
      <c r="AJ22" s="51"/>
      <c r="AK22" s="51"/>
    </row>
    <row r="23" spans="2:37" x14ac:dyDescent="0.25">
      <c r="D23" s="51"/>
      <c r="E23" s="51"/>
      <c r="F23" s="51"/>
      <c r="G23" s="51"/>
      <c r="H23" s="51"/>
      <c r="I23" s="84"/>
      <c r="K23" s="51"/>
      <c r="L23" s="51"/>
      <c r="M23" s="84"/>
      <c r="O23" s="51"/>
      <c r="P23" s="51"/>
      <c r="Q23" s="84"/>
      <c r="S23" s="51"/>
      <c r="T23" s="51"/>
      <c r="U23" s="84"/>
      <c r="W23" s="51"/>
      <c r="X23" s="51"/>
      <c r="Y23" s="84"/>
      <c r="AA23" s="51"/>
      <c r="AB23" s="51"/>
      <c r="AC23" s="84"/>
      <c r="AE23" s="51"/>
      <c r="AF23" s="51"/>
      <c r="AG23" s="51"/>
      <c r="AI23" s="51"/>
      <c r="AJ23" s="51"/>
      <c r="AK23" s="51"/>
    </row>
    <row r="24" spans="2:37" x14ac:dyDescent="0.25">
      <c r="D24" s="51"/>
      <c r="E24" s="51"/>
      <c r="F24" s="51"/>
      <c r="G24" s="51"/>
      <c r="H24" s="51"/>
      <c r="I24" s="84"/>
      <c r="K24" s="51"/>
      <c r="L24" s="51"/>
      <c r="M24" s="84"/>
      <c r="O24" s="51"/>
      <c r="P24" s="51"/>
      <c r="Q24" s="84"/>
      <c r="S24" s="51"/>
      <c r="T24" s="51"/>
      <c r="U24" s="84"/>
      <c r="W24" s="51"/>
      <c r="X24" s="51"/>
      <c r="Y24" s="84"/>
      <c r="AA24" s="51"/>
      <c r="AB24" s="51"/>
      <c r="AC24" s="84"/>
      <c r="AE24" s="51"/>
      <c r="AF24" s="51"/>
      <c r="AG24" s="51"/>
      <c r="AI24" s="51"/>
      <c r="AJ24" s="51"/>
      <c r="AK24" s="51"/>
    </row>
    <row r="25" spans="2:37" ht="15.75" customHeight="1" thickBot="1" x14ac:dyDescent="0.3">
      <c r="B25" s="87"/>
      <c r="C25" s="87"/>
      <c r="D25" s="40"/>
      <c r="E25" s="40"/>
      <c r="G25" s="40"/>
      <c r="H25" s="40"/>
      <c r="I25" s="72"/>
      <c r="K25" s="40"/>
      <c r="L25" s="40"/>
      <c r="M25" s="72"/>
      <c r="O25" s="40"/>
      <c r="P25" s="40"/>
      <c r="Q25" s="72"/>
      <c r="S25" s="40"/>
      <c r="T25" s="40"/>
      <c r="U25" s="72"/>
      <c r="W25" s="40"/>
      <c r="X25" s="40"/>
      <c r="Y25" s="72"/>
      <c r="AA25" s="40"/>
      <c r="AB25" s="40"/>
      <c r="AC25" s="72"/>
      <c r="AE25" s="40"/>
      <c r="AF25" s="40"/>
      <c r="AG25" s="40"/>
      <c r="AI25" s="40"/>
      <c r="AJ25" s="40"/>
      <c r="AK25" s="40"/>
    </row>
    <row r="26" spans="2:37" ht="15.75" customHeight="1" thickBot="1" x14ac:dyDescent="0.3">
      <c r="B26" s="101" t="s">
        <v>20</v>
      </c>
      <c r="C26" s="101">
        <f>SUM(C7:C25)</f>
        <v>0</v>
      </c>
      <c r="D26" s="101">
        <v>726.73083434665136</v>
      </c>
      <c r="E26" s="101">
        <v>17.54330229288291</v>
      </c>
      <c r="G26" s="46">
        <v>4.2961172748198731E-2</v>
      </c>
      <c r="H26" s="46">
        <v>5.9603289716912457E-2</v>
      </c>
      <c r="I26" s="47">
        <v>0.47236170936510014</v>
      </c>
      <c r="K26" s="46">
        <v>0.38929443216822296</v>
      </c>
      <c r="L26" s="46">
        <v>0.61621366431371927</v>
      </c>
      <c r="M26" s="47">
        <v>0.41648096181983008</v>
      </c>
      <c r="O26" s="46">
        <v>16.805358409657739</v>
      </c>
      <c r="P26" s="46">
        <v>32.833315788489863</v>
      </c>
      <c r="Q26" s="47">
        <v>0.35711745068890643</v>
      </c>
      <c r="S26" s="46">
        <v>21.094853442472878</v>
      </c>
      <c r="T26" s="46">
        <v>21.766975193440448</v>
      </c>
      <c r="U26" s="47">
        <v>0.4646045132985257</v>
      </c>
      <c r="W26" s="46">
        <v>4.1336862544257986</v>
      </c>
      <c r="X26" s="46">
        <v>44.467525531902922</v>
      </c>
      <c r="Y26" s="47">
        <v>0.40132380582448501</v>
      </c>
      <c r="AA26" s="46">
        <v>69.005342546092663</v>
      </c>
      <c r="AB26" s="46">
        <v>177.31942581681534</v>
      </c>
      <c r="AC26" s="47">
        <v>0.3180315991899354</v>
      </c>
      <c r="AE26" s="46">
        <v>549.89032761657893</v>
      </c>
      <c r="AF26" s="46">
        <v>905.42727436135158</v>
      </c>
      <c r="AG26" s="46">
        <v>1833.3311064851455</v>
      </c>
      <c r="AI26" s="46">
        <v>2570.995843596585</v>
      </c>
      <c r="AJ26" s="46">
        <v>3464.6886885862</v>
      </c>
      <c r="AK26" s="46">
        <v>5830.7967851069934</v>
      </c>
    </row>
    <row r="27" spans="2:37" x14ac:dyDescent="0.25">
      <c r="D27" s="51"/>
      <c r="E27" s="51"/>
      <c r="F27" s="51"/>
      <c r="G27" s="51"/>
      <c r="H27" s="51"/>
      <c r="I27" s="84" t="str">
        <f>IFERROR(G27/H27, "")</f>
        <v/>
      </c>
      <c r="K27" s="51"/>
      <c r="L27" s="51"/>
      <c r="M27" s="84" t="str">
        <f>IFERROR(K27/L27, "")</f>
        <v/>
      </c>
      <c r="O27" s="51"/>
      <c r="P27" s="51"/>
      <c r="Q27" s="84" t="str">
        <f>IFERROR(O27/P27, "")</f>
        <v/>
      </c>
      <c r="S27" s="51"/>
      <c r="T27" s="51"/>
      <c r="U27" s="84" t="str">
        <f>IFERROR(S27/T27, "")</f>
        <v/>
      </c>
      <c r="W27" s="51"/>
      <c r="X27" s="51"/>
      <c r="Y27" s="84" t="str">
        <f>IFERROR(W27/X27, "")</f>
        <v/>
      </c>
      <c r="AA27" s="51"/>
      <c r="AB27" s="51"/>
      <c r="AC27" s="84" t="str">
        <f>IFERROR(AA27/AB27, "")</f>
        <v/>
      </c>
      <c r="AE27" s="51"/>
      <c r="AF27" s="51"/>
      <c r="AG27" s="51"/>
      <c r="AI27" s="51"/>
      <c r="AJ27" s="51"/>
      <c r="AK27" s="51"/>
    </row>
    <row r="28" spans="2:37" x14ac:dyDescent="0.25">
      <c r="D28" s="51"/>
      <c r="E28" s="51"/>
      <c r="F28" s="51"/>
      <c r="G28" s="51"/>
      <c r="H28" s="51"/>
      <c r="I28" s="84" t="str">
        <f>IFERROR(G28/H28, "")</f>
        <v/>
      </c>
      <c r="K28" s="51"/>
      <c r="L28" s="51"/>
      <c r="M28" s="84" t="str">
        <f>IFERROR(K28/L28, "")</f>
        <v/>
      </c>
      <c r="O28" s="51"/>
      <c r="P28" s="51"/>
      <c r="Q28" s="84" t="str">
        <f>IFERROR(O28/P28, "")</f>
        <v/>
      </c>
      <c r="S28" s="51"/>
      <c r="T28" s="51"/>
      <c r="U28" s="84" t="str">
        <f>IFERROR(S28/T28, "")</f>
        <v/>
      </c>
      <c r="W28" s="51"/>
      <c r="X28" s="51"/>
      <c r="Y28" s="84" t="str">
        <f>IFERROR(W28/X28, "")</f>
        <v/>
      </c>
      <c r="AA28" s="51"/>
      <c r="AB28" s="51"/>
      <c r="AC28" s="84" t="str">
        <f>IFERROR(AA28/AB28, "")</f>
        <v/>
      </c>
      <c r="AE28" s="51"/>
      <c r="AF28" s="51"/>
      <c r="AG28" s="51"/>
      <c r="AI28" s="51"/>
      <c r="AJ28" s="51"/>
      <c r="AK28" s="51"/>
    </row>
  </sheetData>
  <mergeCells count="13">
    <mergeCell ref="B5:B6"/>
    <mergeCell ref="C5:C6"/>
    <mergeCell ref="G4:Q4"/>
    <mergeCell ref="K5:M5"/>
    <mergeCell ref="O5:Q5"/>
    <mergeCell ref="D5:E5"/>
    <mergeCell ref="G5:I5"/>
    <mergeCell ref="AE4:AG4"/>
    <mergeCell ref="AI4:AK4"/>
    <mergeCell ref="S4:AC4"/>
    <mergeCell ref="S5:U5"/>
    <mergeCell ref="W5:Y5"/>
    <mergeCell ref="AA5:AC5"/>
  </mergeCells>
  <pageMargins left="0.7" right="0.7" top="0.75" bottom="0.75" header="0.3" footer="0.3"/>
  <pageSetup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/>
  </sheetPr>
  <dimension ref="B1:G26"/>
  <sheetViews>
    <sheetView workbookViewId="0"/>
  </sheetViews>
  <sheetFormatPr defaultColWidth="9.140625" defaultRowHeight="15" x14ac:dyDescent="0.25"/>
  <cols>
    <col min="1" max="1" width="4.140625" style="95" customWidth="1"/>
    <col min="2" max="2" width="20.7109375" style="95" customWidth="1"/>
    <col min="3" max="3" width="12" style="95" customWidth="1"/>
    <col min="4" max="4" width="12.42578125" style="95" customWidth="1"/>
    <col min="5" max="6" width="9.140625" style="95" customWidth="1"/>
    <col min="7" max="7" width="13.5703125" style="95" customWidth="1"/>
    <col min="8" max="8" width="9.140625" style="95" customWidth="1"/>
    <col min="9" max="16384" width="9.140625" style="95"/>
  </cols>
  <sheetData>
    <row r="1" spans="2:7" x14ac:dyDescent="0.25">
      <c r="B1" s="59" t="s">
        <v>0</v>
      </c>
      <c r="C1" s="58"/>
    </row>
    <row r="2" spans="2:7" x14ac:dyDescent="0.25">
      <c r="B2" t="s">
        <v>100</v>
      </c>
    </row>
    <row r="3" spans="2:7" ht="15.75" customHeight="1" thickBot="1" x14ac:dyDescent="0.3"/>
    <row r="4" spans="2:7" x14ac:dyDescent="0.25">
      <c r="B4" s="124" t="s">
        <v>101</v>
      </c>
      <c r="C4" s="120" t="s">
        <v>102</v>
      </c>
      <c r="D4" s="120" t="s">
        <v>103</v>
      </c>
      <c r="E4" s="120" t="s">
        <v>83</v>
      </c>
      <c r="F4" s="120" t="s">
        <v>104</v>
      </c>
      <c r="G4" s="120" t="s">
        <v>105</v>
      </c>
    </row>
    <row r="5" spans="2:7" ht="61.5" customHeight="1" thickBot="1" x14ac:dyDescent="0.3">
      <c r="B5" s="121"/>
      <c r="C5" s="121"/>
      <c r="D5" s="121"/>
      <c r="E5" s="121"/>
      <c r="F5" s="121"/>
      <c r="G5" s="121"/>
    </row>
    <row r="6" spans="2:7" x14ac:dyDescent="0.25">
      <c r="B6" s="4" t="s">
        <v>16</v>
      </c>
      <c r="C6" s="12">
        <v>639</v>
      </c>
      <c r="D6" s="12">
        <v>639</v>
      </c>
      <c r="E6" s="12">
        <v>833.84105610847473</v>
      </c>
      <c r="F6" s="12">
        <v>1117.634439766407</v>
      </c>
      <c r="G6" s="20">
        <v>1</v>
      </c>
    </row>
    <row r="7" spans="2:7" x14ac:dyDescent="0.25">
      <c r="B7" s="4" t="s">
        <v>17</v>
      </c>
      <c r="C7" s="12">
        <v>26</v>
      </c>
      <c r="D7" s="12">
        <v>26</v>
      </c>
      <c r="E7" s="12">
        <v>38.300000429153442</v>
      </c>
      <c r="F7" s="12">
        <v>53.277576297521591</v>
      </c>
      <c r="G7" s="20">
        <v>1</v>
      </c>
    </row>
    <row r="8" spans="2:7" x14ac:dyDescent="0.25">
      <c r="B8" s="4" t="s">
        <v>18</v>
      </c>
      <c r="C8" s="12">
        <v>1</v>
      </c>
      <c r="D8" s="12">
        <v>1</v>
      </c>
      <c r="E8" s="12">
        <v>2.190332412719727</v>
      </c>
      <c r="F8" s="12">
        <v>0.95999997854232788</v>
      </c>
      <c r="G8" s="20">
        <v>1</v>
      </c>
    </row>
    <row r="9" spans="2:7" x14ac:dyDescent="0.25">
      <c r="B9" s="9" t="s">
        <v>19</v>
      </c>
      <c r="C9" s="16">
        <v>251</v>
      </c>
      <c r="D9" s="16">
        <v>251</v>
      </c>
      <c r="E9" s="16">
        <v>474.91544914245611</v>
      </c>
      <c r="F9" s="16">
        <v>456.00998128950602</v>
      </c>
      <c r="G9" s="20">
        <v>1</v>
      </c>
    </row>
    <row r="10" spans="2:7" x14ac:dyDescent="0.25">
      <c r="B10" s="9"/>
      <c r="C10" s="16"/>
      <c r="D10" s="16"/>
      <c r="E10" s="16"/>
      <c r="F10" s="16"/>
      <c r="G10" s="20"/>
    </row>
    <row r="11" spans="2:7" x14ac:dyDescent="0.25">
      <c r="B11" s="9"/>
      <c r="C11" s="16"/>
      <c r="D11" s="16"/>
      <c r="E11" s="16"/>
      <c r="F11" s="16"/>
      <c r="G11" s="20"/>
    </row>
    <row r="12" spans="2:7" x14ac:dyDescent="0.25">
      <c r="B12" s="9"/>
      <c r="C12" s="16"/>
      <c r="D12" s="16"/>
      <c r="E12" s="16"/>
      <c r="F12" s="16"/>
      <c r="G12" s="20"/>
    </row>
    <row r="13" spans="2:7" x14ac:dyDescent="0.25">
      <c r="B13" s="9"/>
      <c r="C13" s="16"/>
      <c r="D13" s="16"/>
      <c r="E13" s="16"/>
      <c r="F13" s="16"/>
      <c r="G13" s="20"/>
    </row>
    <row r="14" spans="2:7" x14ac:dyDescent="0.25">
      <c r="B14" s="9"/>
      <c r="C14" s="16"/>
      <c r="D14" s="16"/>
      <c r="E14" s="16"/>
      <c r="F14" s="16"/>
      <c r="G14" s="20"/>
    </row>
    <row r="15" spans="2:7" x14ac:dyDescent="0.25">
      <c r="B15" s="9"/>
      <c r="C15" s="16"/>
      <c r="D15" s="16"/>
      <c r="E15" s="16"/>
      <c r="F15" s="16"/>
      <c r="G15" s="20"/>
    </row>
    <row r="16" spans="2:7" x14ac:dyDescent="0.25">
      <c r="B16" s="9"/>
      <c r="C16" s="16"/>
      <c r="D16" s="16"/>
      <c r="E16" s="16"/>
      <c r="F16" s="16"/>
      <c r="G16" s="20"/>
    </row>
    <row r="17" spans="2:7" x14ac:dyDescent="0.25">
      <c r="B17" s="9"/>
      <c r="C17" s="16"/>
      <c r="D17" s="16"/>
      <c r="E17" s="16"/>
      <c r="F17" s="16"/>
      <c r="G17" s="20"/>
    </row>
    <row r="18" spans="2:7" x14ac:dyDescent="0.25">
      <c r="B18" s="9"/>
      <c r="C18" s="16"/>
      <c r="D18" s="16"/>
      <c r="E18" s="16"/>
      <c r="F18" s="16"/>
      <c r="G18" s="20"/>
    </row>
    <row r="19" spans="2:7" x14ac:dyDescent="0.25">
      <c r="B19" s="9"/>
      <c r="C19" s="16"/>
      <c r="D19" s="16"/>
      <c r="E19" s="16"/>
      <c r="F19" s="16"/>
      <c r="G19" s="20"/>
    </row>
    <row r="20" spans="2:7" x14ac:dyDescent="0.25">
      <c r="B20" s="9"/>
      <c r="C20" s="16"/>
      <c r="D20" s="16"/>
      <c r="E20" s="16"/>
      <c r="F20" s="16"/>
      <c r="G20" s="20"/>
    </row>
    <row r="21" spans="2:7" x14ac:dyDescent="0.25">
      <c r="B21" s="9"/>
      <c r="C21" s="16"/>
      <c r="D21" s="16"/>
      <c r="E21" s="16"/>
      <c r="F21" s="16"/>
      <c r="G21" s="20"/>
    </row>
    <row r="22" spans="2:7" x14ac:dyDescent="0.25">
      <c r="B22" s="9"/>
      <c r="C22" s="16"/>
      <c r="D22" s="16"/>
      <c r="E22" s="16"/>
      <c r="F22" s="16"/>
      <c r="G22" s="20"/>
    </row>
    <row r="23" spans="2:7" x14ac:dyDescent="0.25">
      <c r="B23" s="9"/>
      <c r="C23" s="16"/>
      <c r="D23" s="16"/>
      <c r="E23" s="16"/>
      <c r="F23" s="16"/>
      <c r="G23" s="20"/>
    </row>
    <row r="24" spans="2:7" x14ac:dyDescent="0.25">
      <c r="B24" s="9"/>
      <c r="C24" s="16"/>
      <c r="D24" s="16"/>
      <c r="E24" s="16"/>
      <c r="F24" s="16"/>
      <c r="G24" s="20"/>
    </row>
    <row r="25" spans="2:7" ht="15.75" customHeight="1" thickBot="1" x14ac:dyDescent="0.3">
      <c r="B25" s="7"/>
      <c r="C25" s="17"/>
      <c r="D25" s="17"/>
      <c r="E25" s="17"/>
      <c r="F25" s="17"/>
      <c r="G25" s="62"/>
    </row>
    <row r="26" spans="2:7" ht="15.75" customHeight="1" thickBot="1" x14ac:dyDescent="0.3">
      <c r="B26" s="63" t="s">
        <v>35</v>
      </c>
      <c r="C26" s="64">
        <v>917</v>
      </c>
      <c r="D26" s="64">
        <v>917</v>
      </c>
      <c r="E26" s="64">
        <v>1349.246838092804</v>
      </c>
      <c r="F26" s="64">
        <v>1627.8819973319769</v>
      </c>
      <c r="G26" s="63"/>
    </row>
  </sheetData>
  <mergeCells count="6">
    <mergeCell ref="G4:G5"/>
    <mergeCell ref="B4:B5"/>
    <mergeCell ref="C4:C5"/>
    <mergeCell ref="D4:D5"/>
    <mergeCell ref="E4:E5"/>
    <mergeCell ref="F4:F5"/>
  </mergeCell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</vt:i4>
      </vt:variant>
    </vt:vector>
  </HeadingPairs>
  <TitlesOfParts>
    <vt:vector size="15" baseType="lpstr">
      <vt:lpstr>Table3-1</vt:lpstr>
      <vt:lpstr>Table3-2</vt:lpstr>
      <vt:lpstr>Table3-3</vt:lpstr>
      <vt:lpstr>Table3-4</vt:lpstr>
      <vt:lpstr>Table3-5</vt:lpstr>
      <vt:lpstr>Table3-6</vt:lpstr>
      <vt:lpstr>Table3-7</vt:lpstr>
      <vt:lpstr>Table3-8</vt:lpstr>
      <vt:lpstr>Res_Occupancy</vt:lpstr>
      <vt:lpstr>Bldg_Damage</vt:lpstr>
      <vt:lpstr>Bldg_types_A</vt:lpstr>
      <vt:lpstr>Bldg_types_B</vt:lpstr>
      <vt:lpstr>BuildingDamage</vt:lpstr>
      <vt:lpstr>'Table3-6'!_Ref13051046</vt:lpstr>
      <vt:lpstr>'Table3-2'!_Ref35955967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Fletcher O'BRIEN * DGMI</cp:lastModifiedBy>
  <dcterms:created xsi:type="dcterms:W3CDTF">2015-06-05T18:17:20Z</dcterms:created>
  <dcterms:modified xsi:type="dcterms:W3CDTF">2022-05-06T16:21:10Z</dcterms:modified>
</cp:coreProperties>
</file>