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DATA\DOGAMI_projects\TSUNAMI\Hazus\FY18_NOAA_task4\Task_04_Community_Hazus_Risk\Results\Clatsop\Tables\"/>
    </mc:Choice>
  </mc:AlternateContent>
  <xr:revisionPtr revIDLastSave="0" documentId="13_ncr:1_{D4B2D1E2-B290-4966-8706-68978D9F9469}" xr6:coauthVersionLast="45" xr6:coauthVersionMax="45" xr10:uidLastSave="{00000000-0000-0000-0000-000000000000}"/>
  <bookViews>
    <workbookView xWindow="-110" yWindow="-110" windowWidth="38620" windowHeight="21220" tabRatio="770" xr2:uid="{00000000-000D-0000-FFFF-FFFF00000000}"/>
  </bookViews>
  <sheets>
    <sheet name="Report Table3-1" sheetId="1" r:id="rId1"/>
    <sheet name="Report Table3-2" sheetId="2" r:id="rId2"/>
    <sheet name="Report Table3-3" sheetId="3" r:id="rId3"/>
    <sheet name="Report Table3-4" sheetId="4" r:id="rId4"/>
    <sheet name="Report Table3-5" sheetId="5" r:id="rId5"/>
    <sheet name="Report Table3-6" sheetId="6" r:id="rId6"/>
    <sheet name="Report Table3-7" sheetId="7" r:id="rId7"/>
    <sheet name="Report Table3-8" sheetId="9" r:id="rId8"/>
    <sheet name="Report Table3-10" sheetId="14" r:id="rId9"/>
    <sheet name="Report Table3-11" sheetId="15" r:id="rId10"/>
    <sheet name="Misc Table_Bldg_Damage" sheetId="10" r:id="rId11"/>
    <sheet name="Misc Table Bldg_types_A" sheetId="11" r:id="rId12"/>
    <sheet name="Misc Table Bldg_types_B" sheetId="12" r:id="rId13"/>
    <sheet name="Misc Table Res_Occupancy" sheetId="8" r:id="rId14"/>
  </sheets>
  <definedNames>
    <definedName name="_Ref13051046" localSheetId="5">'Report Table3-6'!$B$1</definedName>
    <definedName name="_Ref35955967" localSheetId="1">'Report Table3-2'!$B$2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27" i="9" l="1"/>
  <c r="Y27" i="9"/>
  <c r="U27" i="9"/>
  <c r="Q27" i="9"/>
  <c r="M27" i="9"/>
  <c r="I27" i="9"/>
  <c r="C26" i="9"/>
  <c r="W26" i="1"/>
  <c r="V26" i="1"/>
  <c r="U26" i="1"/>
  <c r="S26" i="1"/>
  <c r="R26" i="1"/>
  <c r="Q26" i="1"/>
  <c r="W25" i="1"/>
  <c r="V25" i="1"/>
  <c r="U25" i="1"/>
  <c r="S25" i="1"/>
  <c r="R25" i="1"/>
  <c r="Q25" i="1"/>
  <c r="M25" i="1"/>
  <c r="L25" i="1"/>
  <c r="K25" i="1"/>
  <c r="W24" i="1"/>
  <c r="V24" i="1"/>
  <c r="U24" i="1"/>
  <c r="S24" i="1"/>
  <c r="R24" i="1"/>
  <c r="Q24" i="1"/>
  <c r="M24" i="1"/>
  <c r="L24" i="1"/>
  <c r="K24" i="1"/>
  <c r="W23" i="1"/>
  <c r="V23" i="1"/>
  <c r="U23" i="1"/>
  <c r="S23" i="1"/>
  <c r="R23" i="1"/>
  <c r="Q23" i="1"/>
  <c r="M23" i="1"/>
  <c r="L23" i="1"/>
  <c r="K23" i="1"/>
  <c r="W22" i="1"/>
  <c r="V22" i="1"/>
  <c r="U22" i="1"/>
  <c r="S22" i="1"/>
  <c r="R22" i="1"/>
  <c r="Q22" i="1"/>
  <c r="M22" i="1"/>
  <c r="L22" i="1"/>
  <c r="K22" i="1"/>
  <c r="W21" i="1"/>
  <c r="V21" i="1"/>
  <c r="U21" i="1"/>
  <c r="S21" i="1"/>
  <c r="R21" i="1"/>
  <c r="Q21" i="1"/>
  <c r="M21" i="1"/>
  <c r="L21" i="1"/>
  <c r="K21" i="1"/>
  <c r="W20" i="1"/>
  <c r="V20" i="1"/>
  <c r="U20" i="1"/>
  <c r="S20" i="1"/>
  <c r="R20" i="1"/>
  <c r="Q20" i="1"/>
  <c r="M20" i="1"/>
  <c r="L20" i="1"/>
  <c r="K20" i="1"/>
  <c r="W19" i="1"/>
  <c r="V19" i="1"/>
  <c r="U19" i="1"/>
  <c r="S19" i="1"/>
  <c r="R19" i="1"/>
  <c r="Q19" i="1"/>
  <c r="M19" i="1"/>
  <c r="L19" i="1"/>
  <c r="K19" i="1"/>
  <c r="W18" i="1"/>
  <c r="V18" i="1"/>
  <c r="U18" i="1"/>
  <c r="S18" i="1"/>
  <c r="R18" i="1"/>
  <c r="Q18" i="1"/>
  <c r="M18" i="1"/>
  <c r="L18" i="1"/>
  <c r="K18" i="1"/>
  <c r="W17" i="1"/>
  <c r="V17" i="1"/>
  <c r="U17" i="1"/>
  <c r="S17" i="1"/>
  <c r="R17" i="1"/>
  <c r="Q17" i="1"/>
  <c r="M17" i="1"/>
  <c r="L17" i="1"/>
  <c r="K17" i="1"/>
  <c r="W16" i="1"/>
  <c r="V16" i="1"/>
  <c r="U16" i="1"/>
  <c r="S16" i="1"/>
  <c r="R16" i="1"/>
  <c r="Q16" i="1"/>
  <c r="M16" i="1"/>
  <c r="L16" i="1"/>
  <c r="K16" i="1"/>
  <c r="W15" i="1"/>
  <c r="V15" i="1"/>
  <c r="U15" i="1"/>
  <c r="S15" i="1"/>
  <c r="R15" i="1"/>
  <c r="Q15" i="1"/>
  <c r="M15" i="1"/>
  <c r="L15" i="1"/>
  <c r="K15" i="1"/>
  <c r="M14" i="1"/>
  <c r="L14" i="1"/>
  <c r="K14" i="1"/>
  <c r="M13" i="1"/>
  <c r="L13" i="1"/>
  <c r="K13" i="1"/>
  <c r="M12" i="1"/>
  <c r="L12" i="1"/>
  <c r="K12" i="1"/>
  <c r="M11" i="1"/>
  <c r="L11" i="1"/>
  <c r="K11" i="1"/>
  <c r="M10" i="1"/>
  <c r="L10" i="1"/>
  <c r="K10" i="1"/>
  <c r="M9" i="1"/>
  <c r="L9" i="1"/>
  <c r="K9" i="1"/>
  <c r="M8" i="1"/>
  <c r="L8" i="1"/>
  <c r="K8" i="1"/>
  <c r="M7" i="1"/>
  <c r="L7" i="1"/>
  <c r="K7" i="1"/>
</calcChain>
</file>

<file path=xl/sharedStrings.xml><?xml version="1.0" encoding="utf-8"?>
<sst xmlns="http://schemas.openxmlformats.org/spreadsheetml/2006/main" count="867" uniqueCount="220">
  <si>
    <t>These results are limited to the tsunami zone.</t>
  </si>
  <si>
    <t xml:space="preserve">Table 3- 1. </t>
  </si>
  <si>
    <t>Permanent and temporary resident demographics per tsunami zone.</t>
  </si>
  <si>
    <t>Permanent Residents</t>
  </si>
  <si>
    <t>Temporary Residents</t>
  </si>
  <si>
    <t>Percent (%) Increase</t>
  </si>
  <si>
    <t>Total Population</t>
  </si>
  <si>
    <t>% of Permanent Residents Relative to Total</t>
  </si>
  <si>
    <t>% of Perm + Residents Relative to Total</t>
  </si>
  <si>
    <t>Tsunami Zone</t>
  </si>
  <si>
    <t>Permanent</t>
  </si>
  <si>
    <t>Permanent + Temporary</t>
  </si>
  <si>
    <t>Community</t>
  </si>
  <si>
    <t>M1</t>
  </si>
  <si>
    <t>L1</t>
  </si>
  <si>
    <t>XXL1</t>
  </si>
  <si>
    <t>Astoria</t>
  </si>
  <si>
    <t>Jeffers Garden</t>
  </si>
  <si>
    <t>Warrenton</t>
  </si>
  <si>
    <t>Gearhart</t>
  </si>
  <si>
    <t>Seaside</t>
  </si>
  <si>
    <t>Cannon Beach</t>
  </si>
  <si>
    <t>Arch Cape</t>
  </si>
  <si>
    <t>Other</t>
  </si>
  <si>
    <t>Total / Avg</t>
  </si>
  <si>
    <t xml:space="preserve">Table 3- 2. </t>
  </si>
  <si>
    <t>Permanent resident age demographics per tsunami zone.</t>
  </si>
  <si>
    <t>&lt; 65</t>
  </si>
  <si>
    <t>≥ 65</t>
  </si>
  <si>
    <t>Older Age Ratio</t>
  </si>
  <si>
    <t xml:space="preserve"> </t>
  </si>
  <si>
    <t xml:space="preserve">Table 3- 3. </t>
  </si>
  <si>
    <t>Number of residents per building occupancy type per community.</t>
  </si>
  <si>
    <t>Housing Type</t>
  </si>
  <si>
    <t>Single Family Residential</t>
  </si>
  <si>
    <t>Manuf.</t>
  </si>
  <si>
    <t>Multi-family Residential</t>
  </si>
  <si>
    <t>Hotel/</t>
  </si>
  <si>
    <t>Mobile</t>
  </si>
  <si>
    <t>Total</t>
  </si>
  <si>
    <t>Housing</t>
  </si>
  <si>
    <t>Motel</t>
  </si>
  <si>
    <t xml:space="preserve">Table 3- 4. </t>
  </si>
  <si>
    <t>Earthquake- and tsunami-induced building damage and debris estimates by community zone. The Earthquake building loss is for all buildings in the XX-Large tsunami zone. Combined building loss quantifies the buildings in the particular tsunami zone.</t>
  </si>
  <si>
    <t>Entire Community</t>
  </si>
  <si>
    <t>Building Loss - CSZ Earthquake</t>
  </si>
  <si>
    <t>Number of Buildings</t>
  </si>
  <si>
    <t>Number of Buildings by Tsunami Zone</t>
  </si>
  <si>
    <t>Building Replacement Cost by Tsunami Zone ($ Million)</t>
  </si>
  <si>
    <t>Building Loss - CSZ Earthquake ($ Million)</t>
  </si>
  <si>
    <t>Building Loss Ratio - CSZ Earthquake</t>
  </si>
  <si>
    <t>Combined Building Loss: Earthquake and Tsunami Scenario ($ Million)</t>
  </si>
  <si>
    <t>Combined Building Loss Percent: Earthquake and Tsunami Scenario</t>
  </si>
  <si>
    <t>Combined Building Debris: Earthquake and Tsunami Scenario (Tons)</t>
  </si>
  <si>
    <t>Outside of each tsunami zone            ($ Million)</t>
  </si>
  <si>
    <t>Total Building Loss ($Million): Earthquake and Tsunami Scenario</t>
  </si>
  <si>
    <t>Medium</t>
  </si>
  <si>
    <t>Large</t>
  </si>
  <si>
    <t>XX-Large</t>
  </si>
  <si>
    <t xml:space="preserve">Table 3- 5. </t>
  </si>
  <si>
    <t>Earthquake-induced injuries by community zone. See Table 2-2 for more complete description of Hazus injury levels.</t>
  </si>
  <si>
    <t>Combined Totals</t>
  </si>
  <si>
    <t>Level 1:</t>
  </si>
  <si>
    <t>Level 2:</t>
  </si>
  <si>
    <t>Level 3:</t>
  </si>
  <si>
    <t>Level 4:</t>
  </si>
  <si>
    <t>Minor Injuries</t>
  </si>
  <si>
    <t>Injuries Requiring Hospitalization</t>
  </si>
  <si>
    <t>Life-Threatening Injuries</t>
  </si>
  <si>
    <t>Deaths</t>
  </si>
  <si>
    <t xml:space="preserve">Table 3- 6. </t>
  </si>
  <si>
    <t>Population and tsunami-caused injury and fatality estimates per community zone. Tsunami injury and fatality percentage is for residents within the XX-Large tsunami zone.</t>
  </si>
  <si>
    <t>Assumes depart time is "good" (i.e. 10 min)</t>
  </si>
  <si>
    <t>Number of Permanent Residents by Tsunami Zone</t>
  </si>
  <si>
    <t>Number of Temporary Residents by Tsunami Zone</t>
  </si>
  <si>
    <t>Injuries and Fatalities to permanent Residents by Tsunami Scenario</t>
  </si>
  <si>
    <t>Injuries and Fatalities to Temporary Residents by Tsunami Scenario</t>
  </si>
  <si>
    <t>Injuries and Fatalities to Permanent Residents by Tsunami Scenario, Percent</t>
  </si>
  <si>
    <t>Injuries and Fatalities to Temporary Residents by Tsunami Scenario, Percent</t>
  </si>
  <si>
    <t>Displaced Population by Tsunami Scenario</t>
  </si>
  <si>
    <t>Community Zone</t>
  </si>
  <si>
    <t xml:space="preserve">Table 3- 7. </t>
  </si>
  <si>
    <t>Number of Permanent Residents</t>
  </si>
  <si>
    <t>Total Number of Residents</t>
  </si>
  <si>
    <t>10 minute departure</t>
  </si>
  <si>
    <t>15 minute departure</t>
  </si>
  <si>
    <t>Injuries</t>
  </si>
  <si>
    <t>Fatalities</t>
  </si>
  <si>
    <t>Injuries Percent of total Casualties</t>
  </si>
  <si>
    <t>Number of single-family residential buildings and occupancy in the XXL1 tsunami zone by community</t>
  </si>
  <si>
    <t>Community </t>
  </si>
  <si>
    <t>Total Number of Single Family Residential Homes</t>
  </si>
  <si>
    <t>Number of Permanently Occupied Single Family Residential Homes</t>
  </si>
  <si>
    <t>Number of Temporary Resident</t>
  </si>
  <si>
    <t>Percent of Single Family Residential Homes that are Permanently Occupied</t>
  </si>
  <si>
    <t>DISPLACED</t>
  </si>
  <si>
    <t>Permanent Residents Only</t>
  </si>
  <si>
    <t>Permanent + Temporary Residents</t>
  </si>
  <si>
    <t>Total Population in UGB Tsunami Zone</t>
  </si>
  <si>
    <t>Earthquake</t>
  </si>
  <si>
    <t>Injury Ratio</t>
  </si>
  <si>
    <t>Displaced</t>
  </si>
  <si>
    <t>Tsunami</t>
  </si>
  <si>
    <t>Building damage estimates for a CSZ earthquake and XXL1 tsunami.</t>
  </si>
  <si>
    <t>before dividing</t>
  </si>
  <si>
    <t>Total Number of Buildings</t>
  </si>
  <si>
    <t>Total Building Square Footage (thousand)</t>
  </si>
  <si>
    <t>Total Building Replacement Cost</t>
  </si>
  <si>
    <t>Damaged</t>
  </si>
  <si>
    <t>Reidential homes building content at 5 tons/building (RES1 and RES2)</t>
  </si>
  <si>
    <t>Loss Ratio</t>
  </si>
  <si>
    <t>RES1 and RES2 in XXL count</t>
  </si>
  <si>
    <t>($ Million)</t>
  </si>
  <si>
    <t>Buildings</t>
  </si>
  <si>
    <t>(tons)</t>
  </si>
  <si>
    <t>Combined</t>
  </si>
  <si>
    <t>(* 103 tons)</t>
  </si>
  <si>
    <t>EQ_BldgLoss</t>
  </si>
  <si>
    <t>Tsu_BldgLoss</t>
  </si>
  <si>
    <r>
      <t xml:space="preserve">These results include </t>
    </r>
    <r>
      <rPr>
        <b/>
        <u/>
        <sz val="16"/>
        <color rgb="FFFF0000"/>
        <rFont val="Calibri"/>
        <family val="2"/>
        <scheme val="minor"/>
      </rPr>
      <t>outside</t>
    </r>
    <r>
      <rPr>
        <b/>
        <sz val="16"/>
        <color rgb="FFFF0000"/>
        <rFont val="Calibri"/>
        <family val="2"/>
        <scheme val="minor"/>
      </rPr>
      <t xml:space="preserve"> the tsunami zone.</t>
    </r>
  </si>
  <si>
    <t>Level 1 denotes minor injuries, level 2 denotes injuries requiring hospitalization, level 3 denotes life threatening injuries, level 4 denotes fatalities.</t>
  </si>
  <si>
    <r>
      <rPr>
        <vertAlign val="superscript"/>
        <sz val="10.5"/>
        <color rgb="FF000000"/>
        <rFont val="Cambria"/>
        <family val="1"/>
      </rPr>
      <t>1</t>
    </r>
    <r>
      <rPr>
        <sz val="10.5"/>
        <color rgb="FF000000"/>
        <rFont val="Cambria"/>
        <family val="1"/>
      </rPr>
      <t>Denotes all other areas impacted by a Cascadia earthquake and tsunami</t>
    </r>
  </si>
  <si>
    <r>
      <rPr>
        <vertAlign val="superscript"/>
        <sz val="10.5"/>
        <color rgb="FF000000"/>
        <rFont val="Cambria"/>
        <family val="1"/>
      </rPr>
      <t>2</t>
    </r>
    <r>
      <rPr>
        <sz val="10.5"/>
        <color rgb="FF000000"/>
        <rFont val="Cambria"/>
        <family val="1"/>
      </rPr>
      <t>Permanent + temporary residents. The latter assumes 100% occupancy of second homes, vacation rentals, condominium units, bed and breakfast facilities, hotels, motels, and campgrounds</t>
    </r>
  </si>
  <si>
    <t>Injury and fatality estimate for XX-Large tsunami scenario, by community zone, for two median departure times. Number of residents combines permanent and temporary residents. Injury percentage is number of injuries divided by injuries and fatalities.</t>
  </si>
  <si>
    <t>Estimated injury and fatalities associated with a CSZ (Mw = 9.0) earthquake and accompanying tsunami, based on a 2 AM summer weekend scenario. Used to define displaced population.</t>
  </si>
  <si>
    <t>Table 3- 8.</t>
  </si>
  <si>
    <t xml:space="preserve">Table 3- 10. </t>
  </si>
  <si>
    <t>Household spoken language statistics. Data taken from American Community Survey 2013-2017 5-year estimates.</t>
  </si>
  <si>
    <t>County</t>
  </si>
  <si>
    <t>Community Type</t>
  </si>
  <si>
    <t>All households</t>
  </si>
  <si>
    <t>Total Households Speaking Spanish</t>
  </si>
  <si>
    <t>Total Households Speaking Spanish; Percent of Households with MOE</t>
  </si>
  <si>
    <t>Limited English-speaking households, Households Speaking Spanish</t>
  </si>
  <si>
    <t>Limited English-speaking households, Households Speaking Spanish Percent of Households with MOE</t>
  </si>
  <si>
    <t>Limited English-speaking households, any non-English language</t>
  </si>
  <si>
    <t>Limited English-speaking households, any non-English language, Percent and MOE</t>
  </si>
  <si>
    <t>* — dash signifies statistically insignificant sample size</t>
  </si>
  <si>
    <t>Clatsop</t>
  </si>
  <si>
    <t xml:space="preserve">Table 3- 11. </t>
  </si>
  <si>
    <t>Number of individuals with disabilities (by type) for coastal Tillamook County. Data taken from American Community Survey 2013–2017 5-year estimates. Note: An individual with a disability may have more than one difficulty</t>
  </si>
  <si>
    <t>Number of Individuals* with a Disability</t>
  </si>
  <si>
    <t>Percent of Individuals with a Disability</t>
  </si>
  <si>
    <t>Difficulty Category</t>
  </si>
  <si>
    <t>Designation</t>
  </si>
  <si>
    <t>Total Number of Inividuals*</t>
  </si>
  <si>
    <t>Hearing</t>
  </si>
  <si>
    <t>Vision</t>
  </si>
  <si>
    <t>Cognitive</t>
  </si>
  <si>
    <t>Ambulatory</t>
  </si>
  <si>
    <t>Self Care</t>
  </si>
  <si>
    <t>Independent Living</t>
  </si>
  <si>
    <t>* Individuals limited to civilian noninstitutionalized population</t>
  </si>
  <si>
    <t/>
  </si>
  <si>
    <t>4.8% ± 0.9%</t>
  </si>
  <si>
    <t>1.1% ± 0.5%</t>
  </si>
  <si>
    <t>1.7% ± 0.5%</t>
  </si>
  <si>
    <t>City</t>
  </si>
  <si>
    <t>6.1% ± 2.1%</t>
  </si>
  <si>
    <t>1.4% ± 1.0%</t>
  </si>
  <si>
    <t>2.5% ± 1.2%</t>
  </si>
  <si>
    <t>7.2% ± 4.3%</t>
  </si>
  <si>
    <t>5.3% ± 3.7%</t>
  </si>
  <si>
    <t>5.3% ± 3.8%</t>
  </si>
  <si>
    <t>—</t>
  </si>
  <si>
    <t>Jeffers Gardens</t>
  </si>
  <si>
    <t>CDP</t>
  </si>
  <si>
    <t>4.8% ± 2.8%</t>
  </si>
  <si>
    <t>1.3% ± 1.4%</t>
  </si>
  <si>
    <t>2.1% ± 1.7%</t>
  </si>
  <si>
    <t>7.6% ± 3.6%</t>
  </si>
  <si>
    <t>1.2% ± 1.8%</t>
  </si>
  <si>
    <t>19.1% ± 1.4%</t>
  </si>
  <si>
    <t>6.5% ± 0.8%</t>
  </si>
  <si>
    <t>3.4% ± 0.6%</t>
  </si>
  <si>
    <t>7.6% ± 1.0%</t>
  </si>
  <si>
    <t>10.0% ± 1.1%</t>
  </si>
  <si>
    <t>7.3% ± 1.0%</t>
  </si>
  <si>
    <t>18.7% ± 2.4%</t>
  </si>
  <si>
    <t>7.1% ± 1.6%</t>
  </si>
  <si>
    <t>3.8% ± 1.3%</t>
  </si>
  <si>
    <t>6.4% ± 1.7%</t>
  </si>
  <si>
    <t>10.7% ± 2.2%</t>
  </si>
  <si>
    <t>2.6% ± 1.0%</t>
  </si>
  <si>
    <t>5.1% ± 1.8%</t>
  </si>
  <si>
    <t>20.6% ± 5.8%</t>
  </si>
  <si>
    <t>5.7% ± 2.9%</t>
  </si>
  <si>
    <t>3.3% ± 1.9%</t>
  </si>
  <si>
    <t>7.8% ± 3.4%</t>
  </si>
  <si>
    <t>12.8% ± 4.6%</t>
  </si>
  <si>
    <t>2.4% ± 1.9%</t>
  </si>
  <si>
    <t>10.5% ± 4.0%</t>
  </si>
  <si>
    <t>18.9% ± 4.9%</t>
  </si>
  <si>
    <t>7.0% ± 2.7%</t>
  </si>
  <si>
    <t>2.0% ± 1.3%</t>
  </si>
  <si>
    <t>9.2% ± 4.7%</t>
  </si>
  <si>
    <t>5.9% ± 2.6%</t>
  </si>
  <si>
    <t>1.9% ± 1.1%</t>
  </si>
  <si>
    <t>7.2% ± 3.0%</t>
  </si>
  <si>
    <t>33.3% ± 19.7%</t>
  </si>
  <si>
    <t>4.6% ± 7.7%</t>
  </si>
  <si>
    <t>10.2% ± 13.6%</t>
  </si>
  <si>
    <t>16.8% ± 17.3%</t>
  </si>
  <si>
    <t>7.3% ± 8.4%</t>
  </si>
  <si>
    <t>8.4% ± 6.0%</t>
  </si>
  <si>
    <t>9.9% ± 7.4%</t>
  </si>
  <si>
    <t>27.0% ± 4.3%</t>
  </si>
  <si>
    <t>8.4% ± 2.9%</t>
  </si>
  <si>
    <t>7.0% ± 3.0%</t>
  </si>
  <si>
    <t>13.8% ± 3.6%</t>
  </si>
  <si>
    <t>13.3% ± 3.2%</t>
  </si>
  <si>
    <t>5.3% ± 2.3%</t>
  </si>
  <si>
    <t>11.8% ± 3.7%</t>
  </si>
  <si>
    <t>13.4% ± 2.9%</t>
  </si>
  <si>
    <t>4.5% ± 1.6%</t>
  </si>
  <si>
    <t>1.9% ± 0.9%</t>
  </si>
  <si>
    <t>5.9% ± 2.4%</t>
  </si>
  <si>
    <t>7.8% ± 2.0%</t>
  </si>
  <si>
    <t>2.2% ± 1.3%</t>
  </si>
  <si>
    <t>4.3% ± 1.8%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</si>
</sst>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9"/>
      <color theme="8"/>
      <name val="Calibri"/>
      <family val="2"/>
    </font>
    <font>
      <b/>
      <sz val="11"/>
      <color theme="8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sz val="10.5"/>
      <color rgb="FF000000"/>
      <name val="Cambria"/>
      <family val="1"/>
    </font>
    <font>
      <vertAlign val="superscript"/>
      <sz val="10.5"/>
      <color rgb="FF000000"/>
      <name val="Cambria"/>
      <family val="1"/>
    </font>
    <font>
      <sz val="10"/>
      <name val="Arial"/>
      <family val="2"/>
    </font>
    <font>
      <sz val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</borders>
  <cellStyleXfs count="6">
    <xf numFmtId="0" fontId="0" fillId="0" borderId="0"/>
    <xf numFmtId="9" fontId="8" fillId="0" borderId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7" borderId="9" applyNumberFormat="0" applyFont="0" applyAlignment="0" applyProtection="0"/>
  </cellStyleXfs>
  <cellXfs count="21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center" vertical="center"/>
    </xf>
    <xf numFmtId="0" fontId="3" fillId="0" borderId="1" xfId="0" applyFont="1" applyBorder="1"/>
    <xf numFmtId="3" fontId="2" fillId="0" borderId="1" xfId="0" applyNumberFormat="1" applyFont="1" applyBorder="1" applyAlignment="1">
      <alignment horizontal="right" vertical="center" wrapText="1"/>
    </xf>
    <xf numFmtId="0" fontId="3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left" vertical="center"/>
    </xf>
    <xf numFmtId="3" fontId="3" fillId="0" borderId="0" xfId="0" applyNumberFormat="1" applyFont="1"/>
    <xf numFmtId="3" fontId="3" fillId="0" borderId="1" xfId="0" applyNumberFormat="1" applyFont="1" applyBorder="1"/>
    <xf numFmtId="3" fontId="3" fillId="0" borderId="0" xfId="0" applyNumberFormat="1" applyFont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9" fontId="2" fillId="0" borderId="0" xfId="0" applyNumberFormat="1" applyFont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9" fontId="2" fillId="0" borderId="3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5" fillId="0" borderId="0" xfId="0" applyFont="1"/>
    <xf numFmtId="3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left" vertical="center"/>
    </xf>
    <xf numFmtId="9" fontId="0" fillId="0" borderId="0" xfId="0" applyNumberFormat="1"/>
    <xf numFmtId="9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9" fontId="2" fillId="0" borderId="1" xfId="0" applyNumberFormat="1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left" vertical="center"/>
    </xf>
    <xf numFmtId="3" fontId="0" fillId="0" borderId="1" xfId="0" applyNumberFormat="1" applyBorder="1"/>
    <xf numFmtId="0" fontId="2" fillId="0" borderId="6" xfId="0" applyFont="1" applyBorder="1" applyAlignment="1">
      <alignment horizontal="left" vertical="center"/>
    </xf>
    <xf numFmtId="0" fontId="0" fillId="0" borderId="6" xfId="0" applyBorder="1"/>
    <xf numFmtId="3" fontId="0" fillId="0" borderId="6" xfId="0" applyNumberFormat="1" applyBorder="1"/>
    <xf numFmtId="9" fontId="0" fillId="0" borderId="6" xfId="0" applyNumberFormat="1" applyBorder="1"/>
    <xf numFmtId="0" fontId="2" fillId="0" borderId="3" xfId="0" applyFont="1" applyBorder="1" applyAlignment="1">
      <alignment horizontal="left" vertical="center"/>
    </xf>
    <xf numFmtId="3" fontId="0" fillId="0" borderId="3" xfId="0" applyNumberFormat="1" applyBorder="1"/>
    <xf numFmtId="9" fontId="0" fillId="0" borderId="3" xfId="0" applyNumberFormat="1" applyBorder="1"/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 vertical="center"/>
    </xf>
    <xf numFmtId="3" fontId="0" fillId="0" borderId="0" xfId="0" applyNumberFormat="1"/>
    <xf numFmtId="0" fontId="4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9" fontId="0" fillId="0" borderId="0" xfId="1" applyFont="1"/>
    <xf numFmtId="0" fontId="0" fillId="4" borderId="0" xfId="0" applyFill="1"/>
    <xf numFmtId="0" fontId="10" fillId="0" borderId="0" xfId="0" applyFont="1" applyAlignment="1">
      <alignment vertical="center"/>
    </xf>
    <xf numFmtId="0" fontId="9" fillId="0" borderId="0" xfId="0" applyFont="1"/>
    <xf numFmtId="0" fontId="1" fillId="0" borderId="4" xfId="0" applyFont="1" applyBorder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3" xfId="0" applyBorder="1"/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center" wrapText="1"/>
    </xf>
    <xf numFmtId="9" fontId="2" fillId="0" borderId="1" xfId="0" applyNumberFormat="1" applyFont="1" applyBorder="1" applyAlignment="1">
      <alignment horizontal="right" vertical="center"/>
    </xf>
    <xf numFmtId="0" fontId="3" fillId="0" borderId="3" xfId="0" applyFont="1" applyBorder="1"/>
    <xf numFmtId="3" fontId="3" fillId="0" borderId="3" xfId="0" applyNumberFormat="1" applyFont="1" applyBorder="1"/>
    <xf numFmtId="0" fontId="11" fillId="0" borderId="0" xfId="0" applyFont="1" applyAlignment="1">
      <alignment wrapText="1"/>
    </xf>
    <xf numFmtId="0" fontId="12" fillId="0" borderId="0" xfId="0" applyFont="1"/>
    <xf numFmtId="0" fontId="12" fillId="2" borderId="0" xfId="0" applyFont="1" applyFill="1"/>
    <xf numFmtId="0" fontId="13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3" fillId="0" borderId="5" xfId="0" applyFont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9" fontId="0" fillId="0" borderId="1" xfId="0" applyNumberFormat="1" applyBorder="1"/>
    <xf numFmtId="9" fontId="3" fillId="0" borderId="0" xfId="0" applyNumberFormat="1" applyFont="1" applyAlignment="1">
      <alignment vertical="center"/>
    </xf>
    <xf numFmtId="9" fontId="2" fillId="0" borderId="0" xfId="0" applyNumberFormat="1" applyFont="1" applyAlignment="1">
      <alignment horizontal="center" vertical="center" wrapText="1"/>
    </xf>
    <xf numFmtId="9" fontId="2" fillId="0" borderId="0" xfId="0" applyNumberFormat="1" applyFont="1" applyAlignment="1">
      <alignment horizontal="left" vertical="center"/>
    </xf>
    <xf numFmtId="9" fontId="3" fillId="0" borderId="0" xfId="0" applyNumberFormat="1" applyFont="1"/>
    <xf numFmtId="9" fontId="2" fillId="0" borderId="0" xfId="0" applyNumberFormat="1" applyFont="1" applyAlignment="1">
      <alignment horizontal="right" vertical="center" wrapText="1"/>
    </xf>
    <xf numFmtId="9" fontId="2" fillId="0" borderId="1" xfId="0" applyNumberFormat="1" applyFont="1" applyBorder="1" applyAlignment="1">
      <alignment horizontal="righ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3" fillId="0" borderId="3" xfId="0" applyNumberFormat="1" applyFont="1" applyBorder="1"/>
    <xf numFmtId="3" fontId="3" fillId="0" borderId="1" xfId="0" applyNumberFormat="1" applyFont="1" applyBorder="1" applyAlignment="1">
      <alignment horizontal="center"/>
    </xf>
    <xf numFmtId="9" fontId="3" fillId="0" borderId="1" xfId="0" applyNumberFormat="1" applyFont="1" applyBorder="1" applyAlignment="1">
      <alignment horizontal="center"/>
    </xf>
    <xf numFmtId="0" fontId="0" fillId="0" borderId="0" xfId="0" applyNumberFormat="1"/>
    <xf numFmtId="0" fontId="0" fillId="0" borderId="0" xfId="0"/>
    <xf numFmtId="0" fontId="20" fillId="0" borderId="0" xfId="0" applyFont="1" applyAlignment="1">
      <alignment vertical="center"/>
    </xf>
    <xf numFmtId="0" fontId="22" fillId="0" borderId="0" xfId="0" applyFont="1"/>
    <xf numFmtId="0" fontId="24" fillId="0" borderId="0" xfId="4"/>
    <xf numFmtId="0" fontId="3" fillId="0" borderId="0" xfId="4" applyFont="1" applyFill="1"/>
    <xf numFmtId="0" fontId="3" fillId="0" borderId="0" xfId="4" applyFont="1" applyFill="1" applyAlignment="1">
      <alignment horizontal="center"/>
    </xf>
    <xf numFmtId="0" fontId="8" fillId="0" borderId="0" xfId="4" applyFont="1" applyFill="1"/>
    <xf numFmtId="0" fontId="11" fillId="0" borderId="10" xfId="4" applyFont="1" applyFill="1" applyBorder="1" applyAlignment="1">
      <alignment horizontal="center" wrapText="1"/>
    </xf>
    <xf numFmtId="0" fontId="11" fillId="0" borderId="11" xfId="5" applyFont="1" applyFill="1" applyBorder="1" applyAlignment="1">
      <alignment horizontal="center" wrapText="1"/>
    </xf>
    <xf numFmtId="0" fontId="11" fillId="0" borderId="10" xfId="2" applyFont="1" applyFill="1" applyBorder="1" applyAlignment="1">
      <alignment horizontal="center" wrapText="1"/>
    </xf>
    <xf numFmtId="0" fontId="3" fillId="0" borderId="0" xfId="4" applyFont="1" applyFill="1" applyBorder="1" applyAlignment="1">
      <alignment vertical="center"/>
    </xf>
    <xf numFmtId="0" fontId="3" fillId="8" borderId="0" xfId="4" applyFont="1" applyFill="1" applyBorder="1" applyAlignment="1">
      <alignment vertical="center"/>
    </xf>
    <xf numFmtId="0" fontId="3" fillId="8" borderId="0" xfId="4" applyFont="1" applyFill="1" applyBorder="1" applyAlignment="1">
      <alignment horizontal="center" vertical="center"/>
    </xf>
    <xf numFmtId="3" fontId="3" fillId="8" borderId="0" xfId="4" applyNumberFormat="1" applyFont="1" applyFill="1" applyAlignment="1">
      <alignment vertical="center"/>
    </xf>
    <xf numFmtId="0" fontId="3" fillId="8" borderId="0" xfId="4" applyFont="1" applyFill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3" fontId="3" fillId="0" borderId="0" xfId="4" applyNumberFormat="1" applyFont="1" applyFill="1" applyAlignment="1">
      <alignment vertical="center"/>
    </xf>
    <xf numFmtId="0" fontId="3" fillId="0" borderId="0" xfId="4" applyFont="1" applyFill="1" applyAlignment="1">
      <alignment horizontal="center" vertical="center"/>
    </xf>
    <xf numFmtId="3" fontId="25" fillId="0" borderId="0" xfId="4" applyNumberFormat="1" applyFont="1" applyFill="1" applyBorder="1" applyAlignment="1" applyProtection="1">
      <alignment horizontal="right" vertical="center"/>
    </xf>
    <xf numFmtId="3" fontId="25" fillId="8" borderId="0" xfId="4" applyNumberFormat="1" applyFont="1" applyFill="1" applyBorder="1" applyAlignment="1" applyProtection="1">
      <alignment horizontal="right" vertical="center"/>
    </xf>
    <xf numFmtId="3" fontId="3" fillId="8" borderId="0" xfId="2" applyNumberFormat="1" applyFont="1" applyFill="1" applyAlignment="1">
      <alignment vertical="center"/>
    </xf>
    <xf numFmtId="3" fontId="3" fillId="0" borderId="0" xfId="3" applyNumberFormat="1" applyFont="1" applyFill="1" applyAlignment="1">
      <alignment vertical="center"/>
    </xf>
    <xf numFmtId="3" fontId="3" fillId="0" borderId="0" xfId="2" applyNumberFormat="1" applyFont="1" applyFill="1" applyAlignment="1">
      <alignment vertical="center"/>
    </xf>
    <xf numFmtId="3" fontId="3" fillId="8" borderId="0" xfId="4" applyNumberFormat="1" applyFont="1" applyFill="1" applyBorder="1" applyAlignment="1">
      <alignment vertical="center"/>
    </xf>
    <xf numFmtId="3" fontId="3" fillId="8" borderId="0" xfId="2" applyNumberFormat="1" applyFont="1" applyFill="1" applyBorder="1" applyAlignment="1">
      <alignment vertical="center"/>
    </xf>
    <xf numFmtId="0" fontId="3" fillId="0" borderId="12" xfId="4" applyFont="1" applyFill="1" applyBorder="1" applyAlignment="1">
      <alignment vertical="center"/>
    </xf>
    <xf numFmtId="0" fontId="3" fillId="0" borderId="12" xfId="4" applyFont="1" applyFill="1" applyBorder="1" applyAlignment="1">
      <alignment horizontal="center" vertical="center"/>
    </xf>
    <xf numFmtId="3" fontId="3" fillId="0" borderId="12" xfId="4" applyNumberFormat="1" applyFont="1" applyFill="1" applyBorder="1" applyAlignment="1">
      <alignment vertical="center"/>
    </xf>
    <xf numFmtId="3" fontId="25" fillId="0" borderId="12" xfId="4" applyNumberFormat="1" applyFont="1" applyFill="1" applyBorder="1" applyAlignment="1" applyProtection="1">
      <alignment horizontal="right" vertical="center"/>
    </xf>
    <xf numFmtId="0" fontId="3" fillId="0" borderId="0" xfId="4" quotePrefix="1" applyFont="1" applyFill="1"/>
    <xf numFmtId="0" fontId="3" fillId="4" borderId="0" xfId="4" applyFont="1" applyFill="1" applyBorder="1"/>
    <xf numFmtId="0" fontId="0" fillId="0" borderId="12" xfId="0" applyBorder="1"/>
    <xf numFmtId="0" fontId="8" fillId="0" borderId="12" xfId="4" applyFont="1" applyFill="1" applyBorder="1"/>
    <xf numFmtId="0" fontId="24" fillId="0" borderId="12" xfId="4" applyBorder="1"/>
    <xf numFmtId="0" fontId="11" fillId="4" borderId="0" xfId="4" applyFont="1" applyFill="1" applyBorder="1"/>
    <xf numFmtId="0" fontId="11" fillId="4" borderId="0" xfId="4" applyFont="1" applyFill="1" applyBorder="1" applyAlignment="1">
      <alignment horizontal="center"/>
    </xf>
    <xf numFmtId="3" fontId="11" fillId="4" borderId="0" xfId="4" applyNumberFormat="1" applyFont="1" applyFill="1" applyBorder="1"/>
    <xf numFmtId="0" fontId="11" fillId="4" borderId="13" xfId="4" applyFont="1" applyFill="1" applyBorder="1"/>
    <xf numFmtId="0" fontId="11" fillId="4" borderId="12" xfId="4" applyFont="1" applyFill="1" applyBorder="1" applyAlignment="1">
      <alignment horizontal="left" wrapText="1"/>
    </xf>
    <xf numFmtId="0" fontId="11" fillId="4" borderId="12" xfId="4" applyFont="1" applyFill="1" applyBorder="1" applyAlignment="1">
      <alignment horizontal="center" wrapText="1"/>
    </xf>
    <xf numFmtId="3" fontId="11" fillId="4" borderId="12" xfId="4" applyNumberFormat="1" applyFont="1" applyFill="1" applyBorder="1" applyAlignment="1">
      <alignment horizontal="center" wrapText="1"/>
    </xf>
    <xf numFmtId="0" fontId="24" fillId="0" borderId="0" xfId="4" applyFill="1"/>
    <xf numFmtId="3" fontId="3" fillId="0" borderId="0" xfId="4" applyNumberFormat="1" applyFont="1" applyFill="1" applyBorder="1" applyAlignment="1">
      <alignment vertical="center"/>
    </xf>
    <xf numFmtId="3" fontId="3" fillId="0" borderId="0" xfId="3" applyNumberFormat="1" applyFont="1" applyFill="1" applyBorder="1" applyAlignment="1">
      <alignment vertical="center"/>
    </xf>
    <xf numFmtId="0" fontId="3" fillId="0" borderId="1" xfId="4" applyFont="1" applyFill="1" applyBorder="1" applyAlignment="1">
      <alignment vertical="center"/>
    </xf>
    <xf numFmtId="0" fontId="3" fillId="0" borderId="1" xfId="4" applyFont="1" applyFill="1" applyBorder="1" applyAlignment="1">
      <alignment horizontal="center" vertical="center"/>
    </xf>
    <xf numFmtId="3" fontId="3" fillId="0" borderId="1" xfId="4" applyNumberFormat="1" applyFont="1" applyFill="1" applyBorder="1" applyAlignment="1">
      <alignment vertical="center"/>
    </xf>
    <xf numFmtId="3" fontId="3" fillId="0" borderId="1" xfId="3" applyNumberFormat="1" applyFont="1" applyFill="1" applyBorder="1" applyAlignment="1">
      <alignment vertical="center"/>
    </xf>
    <xf numFmtId="0" fontId="3" fillId="0" borderId="0" xfId="4" applyFont="1" applyFill="1" applyBorder="1"/>
    <xf numFmtId="0" fontId="3" fillId="0" borderId="0" xfId="4" applyFont="1" applyFill="1" applyBorder="1" applyAlignment="1">
      <alignment horizontal="center"/>
    </xf>
    <xf numFmtId="3" fontId="3" fillId="0" borderId="0" xfId="4" applyNumberFormat="1" applyFont="1" applyFill="1" applyBorder="1"/>
    <xf numFmtId="0" fontId="7" fillId="0" borderId="3" xfId="0" applyFont="1" applyBorder="1" applyAlignment="1">
      <alignment horizontal="center" vertical="center"/>
    </xf>
    <xf numFmtId="0" fontId="0" fillId="0" borderId="3" xfId="0" applyBorder="1"/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2" xfId="0" applyBorder="1"/>
    <xf numFmtId="0" fontId="7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/>
    <xf numFmtId="0" fontId="0" fillId="3" borderId="1" xfId="0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3" fontId="11" fillId="4" borderId="0" xfId="4" applyNumberFormat="1" applyFont="1" applyFill="1" applyBorder="1" applyAlignment="1">
      <alignment horizontal="center" wrapText="1"/>
    </xf>
    <xf numFmtId="3" fontId="11" fillId="4" borderId="12" xfId="4" applyNumberFormat="1" applyFont="1" applyFill="1" applyBorder="1" applyAlignment="1">
      <alignment horizontal="center" wrapText="1"/>
    </xf>
    <xf numFmtId="0" fontId="11" fillId="4" borderId="0" xfId="4" applyFont="1" applyFill="1" applyBorder="1" applyAlignment="1">
      <alignment horizontal="center" wrapText="1"/>
    </xf>
    <xf numFmtId="0" fontId="11" fillId="4" borderId="12" xfId="4" applyFont="1" applyFill="1" applyBorder="1" applyAlignment="1">
      <alignment horizontal="center" wrapText="1"/>
    </xf>
    <xf numFmtId="0" fontId="11" fillId="4" borderId="12" xfId="4" applyFont="1" applyFill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2" fillId="0" borderId="0" xfId="0" applyFont="1"/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0" fillId="0" borderId="4" xfId="0" applyBorder="1"/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9" fillId="0" borderId="0" xfId="0" applyFont="1"/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 wrapText="1"/>
    </xf>
    <xf numFmtId="0" fontId="0" fillId="0" borderId="0" xfId="0" applyAlignment="1"/>
    <xf numFmtId="9" fontId="2" fillId="0" borderId="0" xfId="0" applyNumberFormat="1" applyFont="1" applyAlignment="1">
      <alignment vertical="center"/>
    </xf>
    <xf numFmtId="9" fontId="2" fillId="0" borderId="0" xfId="0" applyNumberFormat="1" applyFont="1" applyAlignment="1">
      <alignment vertical="center" wrapText="1"/>
    </xf>
    <xf numFmtId="3" fontId="3" fillId="0" borderId="0" xfId="0" applyNumberFormat="1" applyFont="1" applyAlignment="1"/>
    <xf numFmtId="9" fontId="3" fillId="0" borderId="0" xfId="0" applyNumberFormat="1" applyFont="1" applyAlignment="1"/>
    <xf numFmtId="3" fontId="3" fillId="0" borderId="1" xfId="0" applyNumberFormat="1" applyFont="1" applyBorder="1" applyAlignment="1"/>
    <xf numFmtId="3" fontId="2" fillId="0" borderId="1" xfId="0" applyNumberFormat="1" applyFont="1" applyBorder="1" applyAlignment="1">
      <alignment vertical="center" wrapText="1"/>
    </xf>
    <xf numFmtId="9" fontId="2" fillId="0" borderId="1" xfId="0" applyNumberFormat="1" applyFont="1" applyBorder="1" applyAlignment="1">
      <alignment vertical="center" wrapText="1"/>
    </xf>
    <xf numFmtId="3" fontId="3" fillId="0" borderId="3" xfId="0" applyNumberFormat="1" applyFont="1" applyBorder="1" applyAlignment="1"/>
    <xf numFmtId="9" fontId="3" fillId="0" borderId="3" xfId="0" applyNumberFormat="1" applyFont="1" applyBorder="1" applyAlignment="1"/>
  </cellXfs>
  <cellStyles count="6">
    <cellStyle name="Bad" xfId="3" builtinId="27"/>
    <cellStyle name="Good" xfId="2" builtinId="26"/>
    <cellStyle name="Normal" xfId="0" builtinId="0"/>
    <cellStyle name="Normal 2" xfId="4" xr:uid="{0C5E5D04-49A5-40F4-8196-B96EAFCC9149}"/>
    <cellStyle name="Note 2" xfId="5" xr:uid="{77A18DFD-9D14-4CCF-8A65-91FEBBC8823B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W27"/>
  <sheetViews>
    <sheetView tabSelected="1" workbookViewId="0"/>
  </sheetViews>
  <sheetFormatPr defaultRowHeight="14.5" x14ac:dyDescent="0.35"/>
  <cols>
    <col min="1" max="1" width="5.1796875" style="62" customWidth="1"/>
    <col min="2" max="2" width="11.7265625" style="62" bestFit="1" customWidth="1"/>
  </cols>
  <sheetData>
    <row r="1" spans="2:23" ht="28" customHeight="1" x14ac:dyDescent="0.35">
      <c r="B1" s="59"/>
      <c r="C1" s="108" t="s">
        <v>0</v>
      </c>
      <c r="D1" s="107"/>
      <c r="E1" s="107"/>
    </row>
    <row r="2" spans="2:23" ht="28" customHeight="1" x14ac:dyDescent="0.35">
      <c r="B2" s="107" t="s">
        <v>1</v>
      </c>
      <c r="C2" s="107" t="s">
        <v>2</v>
      </c>
      <c r="D2" s="107"/>
      <c r="E2" s="107"/>
    </row>
    <row r="3" spans="2:23" ht="15.75" customHeight="1" thickBot="1" x14ac:dyDescent="0.4"/>
    <row r="4" spans="2:23" ht="22.5" customHeight="1" thickBot="1" x14ac:dyDescent="0.4">
      <c r="B4" s="24"/>
      <c r="C4" s="158" t="s">
        <v>3</v>
      </c>
      <c r="D4" s="159"/>
      <c r="E4" s="159"/>
      <c r="F4" s="74"/>
      <c r="G4" s="158" t="s">
        <v>4</v>
      </c>
      <c r="H4" s="159"/>
      <c r="I4" s="159"/>
      <c r="J4" s="72"/>
      <c r="K4" s="160" t="s">
        <v>5</v>
      </c>
      <c r="L4" s="159"/>
      <c r="M4" s="159"/>
      <c r="O4" s="160" t="s">
        <v>6</v>
      </c>
      <c r="P4" s="159"/>
      <c r="Q4" s="160" t="s">
        <v>7</v>
      </c>
      <c r="R4" s="159"/>
      <c r="S4" s="159"/>
      <c r="T4" s="68"/>
      <c r="U4" s="56" t="s">
        <v>8</v>
      </c>
      <c r="V4" s="68"/>
      <c r="W4" s="68"/>
    </row>
    <row r="5" spans="2:23" ht="15.75" customHeight="1" thickBot="1" x14ac:dyDescent="0.4">
      <c r="C5" s="161" t="s">
        <v>9</v>
      </c>
      <c r="D5" s="162"/>
      <c r="E5" s="162"/>
      <c r="G5" s="161" t="s">
        <v>9</v>
      </c>
      <c r="H5" s="162"/>
      <c r="I5" s="162"/>
      <c r="J5" s="25"/>
      <c r="K5" s="163" t="s">
        <v>9</v>
      </c>
      <c r="L5" s="162"/>
      <c r="M5" s="162"/>
      <c r="O5" s="164" t="s">
        <v>10</v>
      </c>
      <c r="P5" s="164" t="s">
        <v>11</v>
      </c>
      <c r="Q5" s="161" t="s">
        <v>9</v>
      </c>
      <c r="R5" s="162"/>
      <c r="S5" s="162"/>
      <c r="T5" s="74"/>
      <c r="U5" s="161" t="s">
        <v>9</v>
      </c>
      <c r="V5" s="162"/>
      <c r="W5" s="162"/>
    </row>
    <row r="6" spans="2:23" ht="21" customHeight="1" thickBot="1" x14ac:dyDescent="0.4">
      <c r="B6" s="26" t="s">
        <v>12</v>
      </c>
      <c r="C6" s="55" t="s">
        <v>13</v>
      </c>
      <c r="D6" s="55" t="s">
        <v>14</v>
      </c>
      <c r="E6" s="55" t="s">
        <v>15</v>
      </c>
      <c r="F6" s="73"/>
      <c r="G6" s="55" t="s">
        <v>13</v>
      </c>
      <c r="H6" s="55" t="s">
        <v>14</v>
      </c>
      <c r="I6" s="55" t="s">
        <v>15</v>
      </c>
      <c r="J6" s="27"/>
      <c r="K6" s="27" t="s">
        <v>13</v>
      </c>
      <c r="L6" s="27" t="s">
        <v>14</v>
      </c>
      <c r="M6" s="27" t="s">
        <v>15</v>
      </c>
      <c r="O6" s="165"/>
      <c r="P6" s="165"/>
      <c r="Q6" s="55" t="s">
        <v>13</v>
      </c>
      <c r="R6" s="55" t="s">
        <v>14</v>
      </c>
      <c r="S6" s="55" t="s">
        <v>15</v>
      </c>
      <c r="T6" s="55"/>
      <c r="U6" s="55" t="s">
        <v>13</v>
      </c>
      <c r="V6" s="55" t="s">
        <v>14</v>
      </c>
      <c r="W6" s="55" t="s">
        <v>15</v>
      </c>
    </row>
    <row r="7" spans="2:23" x14ac:dyDescent="0.35">
      <c r="B7" s="9" t="s">
        <v>16</v>
      </c>
      <c r="C7" s="14">
        <v>1026.316027402878</v>
      </c>
      <c r="D7" s="14">
        <v>1699.5460345745089</v>
      </c>
      <c r="E7" s="14">
        <v>2229.5048321485519</v>
      </c>
      <c r="F7" s="14"/>
      <c r="G7" s="14">
        <v>1168.3591074123981</v>
      </c>
      <c r="H7" s="14">
        <v>1531.5072664543991</v>
      </c>
      <c r="I7" s="14">
        <v>1580.980985987931</v>
      </c>
      <c r="J7" s="14"/>
      <c r="K7" s="14">
        <f t="shared" ref="K7:K25" si="0">IFERROR(((C7+G7)/C7)*100, "")</f>
        <v>213.8400917667596</v>
      </c>
      <c r="L7" s="14">
        <f t="shared" ref="L7:L25" si="1">IFERROR(((D7+H7)/D7)*100, "")</f>
        <v>190.11272629857424</v>
      </c>
      <c r="M7" s="14">
        <f t="shared" ref="M7:M25" si="2">IFERROR(((E7+I7)/E7)*100, "")</f>
        <v>170.91175417926118</v>
      </c>
      <c r="O7" s="52">
        <v>9767.6417915821075</v>
      </c>
      <c r="P7" s="52">
        <v>12275.418875850741</v>
      </c>
      <c r="Q7" s="57">
        <v>0.10507306157432716</v>
      </c>
      <c r="R7" s="57">
        <v>0.17399758005450219</v>
      </c>
      <c r="S7" s="57">
        <v>0.22825415588744982</v>
      </c>
      <c r="T7" s="57"/>
      <c r="U7" s="57">
        <v>0.17878617072145944</v>
      </c>
      <c r="V7" s="57">
        <v>0.26321328287911333</v>
      </c>
      <c r="W7" s="57">
        <v>0.31041595050029602</v>
      </c>
    </row>
    <row r="8" spans="2:23" x14ac:dyDescent="0.35">
      <c r="B8" s="9" t="s">
        <v>17</v>
      </c>
      <c r="C8" s="14">
        <v>472.98026514053339</v>
      </c>
      <c r="D8" s="14">
        <v>472.98026514053339</v>
      </c>
      <c r="E8" s="14">
        <v>472.98026514053339</v>
      </c>
      <c r="F8" s="14"/>
      <c r="G8" s="14">
        <v>143.84840712696311</v>
      </c>
      <c r="H8" s="14">
        <v>143.84840712696311</v>
      </c>
      <c r="I8" s="14">
        <v>143.84840712696311</v>
      </c>
      <c r="J8" s="14"/>
      <c r="K8" s="14">
        <f t="shared" si="0"/>
        <v>130.41319431884168</v>
      </c>
      <c r="L8" s="14">
        <f t="shared" si="1"/>
        <v>130.41319431884168</v>
      </c>
      <c r="M8" s="14">
        <f t="shared" si="2"/>
        <v>130.41319431884168</v>
      </c>
      <c r="O8" s="52">
        <v>472.98026514053339</v>
      </c>
      <c r="P8" s="52">
        <v>616.82862162590027</v>
      </c>
      <c r="Q8" s="57">
        <v>1</v>
      </c>
      <c r="R8" s="57">
        <v>1</v>
      </c>
      <c r="S8" s="57">
        <v>1</v>
      </c>
      <c r="T8" s="57"/>
      <c r="U8" s="57">
        <v>1.0000000820999455</v>
      </c>
      <c r="V8" s="57">
        <v>1.0000000820999455</v>
      </c>
      <c r="W8" s="57">
        <v>1.0000000820999455</v>
      </c>
    </row>
    <row r="9" spans="2:23" x14ac:dyDescent="0.35">
      <c r="B9" s="9" t="s">
        <v>18</v>
      </c>
      <c r="C9" s="14">
        <v>3348.6407327651982</v>
      </c>
      <c r="D9" s="14">
        <v>3809.0090246200562</v>
      </c>
      <c r="E9" s="14">
        <v>4582.6854827404022</v>
      </c>
      <c r="F9" s="14"/>
      <c r="G9" s="14">
        <v>1228.782875202596</v>
      </c>
      <c r="H9" s="14">
        <v>2296.1656540706749</v>
      </c>
      <c r="I9" s="14">
        <v>3430.673709128052</v>
      </c>
      <c r="J9" s="14"/>
      <c r="K9" s="14">
        <f t="shared" si="0"/>
        <v>136.6949748648583</v>
      </c>
      <c r="L9" s="14">
        <f t="shared" si="1"/>
        <v>160.28249445535812</v>
      </c>
      <c r="M9" s="14">
        <f t="shared" si="2"/>
        <v>174.86164437967369</v>
      </c>
      <c r="O9" s="52">
        <v>5554.3128890991211</v>
      </c>
      <c r="P9" s="52">
        <v>9348.2491697072983</v>
      </c>
      <c r="Q9" s="57">
        <v>0.60289018635180436</v>
      </c>
      <c r="R9" s="57">
        <v>0.685775018561811</v>
      </c>
      <c r="S9" s="57">
        <v>0.82506793805843526</v>
      </c>
      <c r="T9" s="57"/>
      <c r="U9" s="57">
        <v>0.48965571251574985</v>
      </c>
      <c r="V9" s="57">
        <v>0.65308215130533254</v>
      </c>
      <c r="W9" s="57">
        <v>0.85720427926070775</v>
      </c>
    </row>
    <row r="10" spans="2:23" x14ac:dyDescent="0.35">
      <c r="B10" s="9" t="s">
        <v>19</v>
      </c>
      <c r="C10" s="14">
        <v>643.46044683456421</v>
      </c>
      <c r="D10" s="14">
        <v>1185.9141688346861</v>
      </c>
      <c r="E10" s="14">
        <v>1447.4281949996951</v>
      </c>
      <c r="F10" s="14"/>
      <c r="G10" s="14">
        <v>1250.714677080512</v>
      </c>
      <c r="H10" s="14">
        <v>3219.5707005411391</v>
      </c>
      <c r="I10" s="14">
        <v>4532.2586947828531</v>
      </c>
      <c r="J10" s="14"/>
      <c r="K10" s="14">
        <f t="shared" si="0"/>
        <v>294.37320246073722</v>
      </c>
      <c r="L10" s="14">
        <f t="shared" si="1"/>
        <v>371.48429331144456</v>
      </c>
      <c r="M10" s="14">
        <f t="shared" si="2"/>
        <v>413.12494191007573</v>
      </c>
      <c r="O10" s="52">
        <v>1447.4281949996951</v>
      </c>
      <c r="P10" s="52">
        <v>5979.6867295503616</v>
      </c>
      <c r="Q10" s="57">
        <v>0.44455431299284576</v>
      </c>
      <c r="R10" s="57">
        <v>0.81932504350237279</v>
      </c>
      <c r="S10" s="57">
        <v>1</v>
      </c>
      <c r="T10" s="57"/>
      <c r="U10" s="57">
        <v>0.31676828730081441</v>
      </c>
      <c r="V10" s="57">
        <v>0.73674175063466785</v>
      </c>
      <c r="W10" s="57">
        <v>1.0000000267960838</v>
      </c>
    </row>
    <row r="11" spans="2:23" x14ac:dyDescent="0.35">
      <c r="B11" s="9" t="s">
        <v>20</v>
      </c>
      <c r="C11" s="14">
        <v>5393.8496259450912</v>
      </c>
      <c r="D11" s="14">
        <v>5979.9830875992766</v>
      </c>
      <c r="E11" s="14">
        <v>6271.662072956562</v>
      </c>
      <c r="F11" s="14"/>
      <c r="G11" s="14">
        <v>9367.261148840189</v>
      </c>
      <c r="H11" s="14">
        <v>9476.4353388175368</v>
      </c>
      <c r="I11" s="14">
        <v>9515.0291802212596</v>
      </c>
      <c r="J11" s="14"/>
      <c r="K11" s="14">
        <f t="shared" si="0"/>
        <v>273.66559690100536</v>
      </c>
      <c r="L11" s="14">
        <f t="shared" si="1"/>
        <v>258.46926655142005</v>
      </c>
      <c r="M11" s="14">
        <f t="shared" si="2"/>
        <v>251.71463432716047</v>
      </c>
      <c r="O11" s="52">
        <v>6774.1804305911064</v>
      </c>
      <c r="P11" s="52">
        <v>16434.460074543949</v>
      </c>
      <c r="Q11" s="57">
        <v>0.79623648664380653</v>
      </c>
      <c r="R11" s="57">
        <v>0.88276111758031084</v>
      </c>
      <c r="S11" s="57">
        <v>0.92581857498727782</v>
      </c>
      <c r="T11" s="57"/>
      <c r="U11" s="57">
        <v>0.8981804517964912</v>
      </c>
      <c r="V11" s="57">
        <v>0.94048836142526726</v>
      </c>
      <c r="W11" s="57">
        <v>0.96058472146769913</v>
      </c>
    </row>
    <row r="12" spans="2:23" x14ac:dyDescent="0.35">
      <c r="B12" s="9" t="s">
        <v>21</v>
      </c>
      <c r="C12" s="14">
        <v>414.63584357500082</v>
      </c>
      <c r="D12" s="14">
        <v>917.46684980392456</v>
      </c>
      <c r="E12" s="14">
        <v>1141.2277755141261</v>
      </c>
      <c r="F12" s="14"/>
      <c r="G12" s="14">
        <v>3477.7263441681862</v>
      </c>
      <c r="H12" s="14">
        <v>5864.0650461316109</v>
      </c>
      <c r="I12" s="14">
        <v>6981.4933131337166</v>
      </c>
      <c r="J12" s="14"/>
      <c r="K12" s="14">
        <f t="shared" si="0"/>
        <v>938.74233211078445</v>
      </c>
      <c r="L12" s="14">
        <f t="shared" si="1"/>
        <v>739.15824832088958</v>
      </c>
      <c r="M12" s="14">
        <f t="shared" si="2"/>
        <v>711.75283873445301</v>
      </c>
      <c r="O12" s="52">
        <v>1466.2231177091601</v>
      </c>
      <c r="P12" s="52">
        <v>9135.6845576763153</v>
      </c>
      <c r="Q12" s="57">
        <v>0.28279177880023576</v>
      </c>
      <c r="R12" s="57">
        <v>0.62573481397386699</v>
      </c>
      <c r="S12" s="57">
        <v>0.77834523390764043</v>
      </c>
      <c r="T12" s="57"/>
      <c r="U12" s="57">
        <v>0.42606136006224138</v>
      </c>
      <c r="V12" s="57">
        <v>0.74231239630940538</v>
      </c>
      <c r="W12" s="57">
        <v>0.88912013515425903</v>
      </c>
    </row>
    <row r="13" spans="2:23" x14ac:dyDescent="0.35">
      <c r="B13" s="9" t="s">
        <v>22</v>
      </c>
      <c r="C13" s="14">
        <v>88.342491984367371</v>
      </c>
      <c r="D13" s="14">
        <v>124.7501190900803</v>
      </c>
      <c r="E13" s="14">
        <v>216.40510439872739</v>
      </c>
      <c r="F13" s="14"/>
      <c r="G13" s="14">
        <v>578.92750179767609</v>
      </c>
      <c r="H13" s="14">
        <v>790.49541795253754</v>
      </c>
      <c r="I13" s="14">
        <v>1240.2303307652469</v>
      </c>
      <c r="J13" s="14"/>
      <c r="K13" s="14">
        <f t="shared" si="0"/>
        <v>755.32167906257405</v>
      </c>
      <c r="L13" s="14">
        <f t="shared" si="1"/>
        <v>733.66305677169885</v>
      </c>
      <c r="M13" s="14">
        <f t="shared" si="2"/>
        <v>673.10585820569042</v>
      </c>
      <c r="O13" s="52">
        <v>240.58129942417139</v>
      </c>
      <c r="P13" s="52">
        <v>1545.2065064907069</v>
      </c>
      <c r="Q13" s="57">
        <v>0.36720431802394499</v>
      </c>
      <c r="R13" s="57">
        <v>0.5185362261683194</v>
      </c>
      <c r="S13" s="57">
        <v>0.89950925078836363</v>
      </c>
      <c r="T13" s="57"/>
      <c r="U13" s="57">
        <v>0.43183224441467655</v>
      </c>
      <c r="V13" s="57">
        <v>0.59231276415035095</v>
      </c>
      <c r="W13" s="57">
        <v>0.94268010718652429</v>
      </c>
    </row>
    <row r="14" spans="2:23" x14ac:dyDescent="0.35">
      <c r="B14" s="9" t="s">
        <v>23</v>
      </c>
      <c r="C14" s="14">
        <v>491.45546877384191</v>
      </c>
      <c r="D14" s="14">
        <v>1448.7449695467949</v>
      </c>
      <c r="E14" s="14">
        <v>3078.2754874229431</v>
      </c>
      <c r="F14" s="14"/>
      <c r="G14" s="14">
        <v>161.56927441619339</v>
      </c>
      <c r="H14" s="14">
        <v>892.60948342643678</v>
      </c>
      <c r="I14" s="14">
        <v>2185.1080032661562</v>
      </c>
      <c r="J14" s="14"/>
      <c r="K14" s="14">
        <f t="shared" si="0"/>
        <v>132.87566924818256</v>
      </c>
      <c r="L14" s="14">
        <f t="shared" si="1"/>
        <v>161.61260278306045</v>
      </c>
      <c r="M14" s="14">
        <f t="shared" si="2"/>
        <v>170.98480991041757</v>
      </c>
      <c r="O14" s="52">
        <v>12297.65196752548</v>
      </c>
      <c r="P14" s="52">
        <v>16118.12412792444</v>
      </c>
      <c r="Q14" s="57">
        <v>3.9963358051734815E-2</v>
      </c>
      <c r="R14" s="57">
        <v>0.11780663279238254</v>
      </c>
      <c r="S14" s="57">
        <v>0.25031408398544475</v>
      </c>
      <c r="T14" s="57"/>
      <c r="U14" s="57">
        <v>4.0514934492822181E-2</v>
      </c>
      <c r="V14" s="57">
        <v>0.14526221751307061</v>
      </c>
      <c r="W14" s="57">
        <v>0.32655062393832512</v>
      </c>
    </row>
    <row r="15" spans="2:23" x14ac:dyDescent="0.35">
      <c r="B15" s="9"/>
      <c r="C15" s="14"/>
      <c r="D15" s="14"/>
      <c r="E15" s="14"/>
      <c r="F15" s="14"/>
      <c r="G15" s="14"/>
      <c r="H15" s="14"/>
      <c r="I15" s="14"/>
      <c r="J15" s="14"/>
      <c r="K15" s="14" t="str">
        <f t="shared" si="0"/>
        <v/>
      </c>
      <c r="L15" s="14" t="str">
        <f t="shared" si="1"/>
        <v/>
      </c>
      <c r="M15" s="14" t="str">
        <f t="shared" si="2"/>
        <v/>
      </c>
      <c r="O15" s="52"/>
      <c r="P15" s="52"/>
      <c r="Q15" s="57" t="str">
        <f t="shared" ref="Q15:Q26" si="3">IFERROR(C15/$O15, "")</f>
        <v/>
      </c>
      <c r="R15" s="57" t="str">
        <f t="shared" ref="R15:R26" si="4">IFERROR(D15/$O15, "")</f>
        <v/>
      </c>
      <c r="S15" s="57" t="str">
        <f t="shared" ref="S15:S26" si="5">IFERROR(E15/$O15, "")</f>
        <v/>
      </c>
      <c r="T15" s="57"/>
      <c r="U15" s="57" t="str">
        <f t="shared" ref="U15:U26" si="6">IFERROR((C15+G15)/$P15, "")</f>
        <v/>
      </c>
      <c r="V15" s="57" t="str">
        <f t="shared" ref="V15:V26" si="7">IFERROR((D15+H15)/$P15, "")</f>
        <v/>
      </c>
      <c r="W15" s="57" t="str">
        <f t="shared" ref="W15:W26" si="8">IFERROR((E15+I15)/$P15, "")</f>
        <v/>
      </c>
    </row>
    <row r="16" spans="2:23" x14ac:dyDescent="0.35">
      <c r="B16" s="9"/>
      <c r="C16" s="14"/>
      <c r="D16" s="14"/>
      <c r="E16" s="14"/>
      <c r="F16" s="14"/>
      <c r="G16" s="14"/>
      <c r="H16" s="14"/>
      <c r="I16" s="14"/>
      <c r="J16" s="14"/>
      <c r="K16" s="14" t="str">
        <f t="shared" si="0"/>
        <v/>
      </c>
      <c r="L16" s="14" t="str">
        <f t="shared" si="1"/>
        <v/>
      </c>
      <c r="M16" s="14" t="str">
        <f t="shared" si="2"/>
        <v/>
      </c>
      <c r="O16" s="52"/>
      <c r="P16" s="52"/>
      <c r="Q16" s="57" t="str">
        <f t="shared" si="3"/>
        <v/>
      </c>
      <c r="R16" s="57" t="str">
        <f t="shared" si="4"/>
        <v/>
      </c>
      <c r="S16" s="57" t="str">
        <f t="shared" si="5"/>
        <v/>
      </c>
      <c r="T16" s="57"/>
      <c r="U16" s="57" t="str">
        <f t="shared" si="6"/>
        <v/>
      </c>
      <c r="V16" s="57" t="str">
        <f t="shared" si="7"/>
        <v/>
      </c>
      <c r="W16" s="57" t="str">
        <f t="shared" si="8"/>
        <v/>
      </c>
    </row>
    <row r="17" spans="2:23" x14ac:dyDescent="0.35">
      <c r="B17" s="9"/>
      <c r="C17" s="14"/>
      <c r="D17" s="14"/>
      <c r="E17" s="14"/>
      <c r="F17" s="14"/>
      <c r="G17" s="14"/>
      <c r="H17" s="14"/>
      <c r="I17" s="14"/>
      <c r="J17" s="14"/>
      <c r="K17" s="14" t="str">
        <f t="shared" si="0"/>
        <v/>
      </c>
      <c r="L17" s="14" t="str">
        <f t="shared" si="1"/>
        <v/>
      </c>
      <c r="M17" s="14" t="str">
        <f t="shared" si="2"/>
        <v/>
      </c>
      <c r="O17" s="52"/>
      <c r="P17" s="52"/>
      <c r="Q17" s="57" t="str">
        <f t="shared" si="3"/>
        <v/>
      </c>
      <c r="R17" s="57" t="str">
        <f t="shared" si="4"/>
        <v/>
      </c>
      <c r="S17" s="57" t="str">
        <f t="shared" si="5"/>
        <v/>
      </c>
      <c r="T17" s="57"/>
      <c r="U17" s="57" t="str">
        <f t="shared" si="6"/>
        <v/>
      </c>
      <c r="V17" s="57" t="str">
        <f t="shared" si="7"/>
        <v/>
      </c>
      <c r="W17" s="57" t="str">
        <f t="shared" si="8"/>
        <v/>
      </c>
    </row>
    <row r="18" spans="2:23" x14ac:dyDescent="0.35">
      <c r="B18" s="9"/>
      <c r="C18" s="14"/>
      <c r="D18" s="14"/>
      <c r="E18" s="14"/>
      <c r="F18" s="14"/>
      <c r="G18" s="14"/>
      <c r="H18" s="14"/>
      <c r="I18" s="14"/>
      <c r="J18" s="14"/>
      <c r="K18" s="14" t="str">
        <f t="shared" si="0"/>
        <v/>
      </c>
      <c r="L18" s="14" t="str">
        <f t="shared" si="1"/>
        <v/>
      </c>
      <c r="M18" s="14" t="str">
        <f t="shared" si="2"/>
        <v/>
      </c>
      <c r="O18" s="52"/>
      <c r="P18" s="52"/>
      <c r="Q18" s="57" t="str">
        <f t="shared" si="3"/>
        <v/>
      </c>
      <c r="R18" s="57" t="str">
        <f t="shared" si="4"/>
        <v/>
      </c>
      <c r="S18" s="57" t="str">
        <f t="shared" si="5"/>
        <v/>
      </c>
      <c r="T18" s="57"/>
      <c r="U18" s="57" t="str">
        <f t="shared" si="6"/>
        <v/>
      </c>
      <c r="V18" s="57" t="str">
        <f t="shared" si="7"/>
        <v/>
      </c>
      <c r="W18" s="57" t="str">
        <f t="shared" si="8"/>
        <v/>
      </c>
    </row>
    <row r="19" spans="2:23" x14ac:dyDescent="0.35">
      <c r="B19" s="9"/>
      <c r="C19" s="14"/>
      <c r="D19" s="14"/>
      <c r="E19" s="14"/>
      <c r="F19" s="14"/>
      <c r="G19" s="14"/>
      <c r="H19" s="14"/>
      <c r="I19" s="14"/>
      <c r="J19" s="14"/>
      <c r="K19" s="14" t="str">
        <f t="shared" si="0"/>
        <v/>
      </c>
      <c r="L19" s="14" t="str">
        <f t="shared" si="1"/>
        <v/>
      </c>
      <c r="M19" s="14" t="str">
        <f t="shared" si="2"/>
        <v/>
      </c>
      <c r="O19" s="52"/>
      <c r="P19" s="52"/>
      <c r="Q19" s="57" t="str">
        <f t="shared" si="3"/>
        <v/>
      </c>
      <c r="R19" s="57" t="str">
        <f t="shared" si="4"/>
        <v/>
      </c>
      <c r="S19" s="57" t="str">
        <f t="shared" si="5"/>
        <v/>
      </c>
      <c r="T19" s="57"/>
      <c r="U19" s="57" t="str">
        <f t="shared" si="6"/>
        <v/>
      </c>
      <c r="V19" s="57" t="str">
        <f t="shared" si="7"/>
        <v/>
      </c>
      <c r="W19" s="57" t="str">
        <f t="shared" si="8"/>
        <v/>
      </c>
    </row>
    <row r="20" spans="2:23" x14ac:dyDescent="0.35">
      <c r="B20" s="9"/>
      <c r="C20" s="14"/>
      <c r="D20" s="14"/>
      <c r="E20" s="14"/>
      <c r="F20" s="14"/>
      <c r="G20" s="14"/>
      <c r="H20" s="14"/>
      <c r="I20" s="14"/>
      <c r="J20" s="14"/>
      <c r="K20" s="14" t="str">
        <f t="shared" si="0"/>
        <v/>
      </c>
      <c r="L20" s="14" t="str">
        <f t="shared" si="1"/>
        <v/>
      </c>
      <c r="M20" s="14" t="str">
        <f t="shared" si="2"/>
        <v/>
      </c>
      <c r="O20" s="52"/>
      <c r="P20" s="52"/>
      <c r="Q20" s="57" t="str">
        <f t="shared" si="3"/>
        <v/>
      </c>
      <c r="R20" s="57" t="str">
        <f t="shared" si="4"/>
        <v/>
      </c>
      <c r="S20" s="57" t="str">
        <f t="shared" si="5"/>
        <v/>
      </c>
      <c r="T20" s="57"/>
      <c r="U20" s="57" t="str">
        <f t="shared" si="6"/>
        <v/>
      </c>
      <c r="V20" s="57" t="str">
        <f t="shared" si="7"/>
        <v/>
      </c>
      <c r="W20" s="57" t="str">
        <f t="shared" si="8"/>
        <v/>
      </c>
    </row>
    <row r="21" spans="2:23" x14ac:dyDescent="0.35">
      <c r="B21" s="9"/>
      <c r="C21" s="14"/>
      <c r="D21" s="14"/>
      <c r="E21" s="14"/>
      <c r="F21" s="14"/>
      <c r="G21" s="14"/>
      <c r="H21" s="14"/>
      <c r="I21" s="14"/>
      <c r="J21" s="14"/>
      <c r="K21" s="14" t="str">
        <f t="shared" si="0"/>
        <v/>
      </c>
      <c r="L21" s="14" t="str">
        <f t="shared" si="1"/>
        <v/>
      </c>
      <c r="M21" s="14" t="str">
        <f t="shared" si="2"/>
        <v/>
      </c>
      <c r="O21" s="52"/>
      <c r="P21" s="52"/>
      <c r="Q21" s="57" t="str">
        <f t="shared" si="3"/>
        <v/>
      </c>
      <c r="R21" s="57" t="str">
        <f t="shared" si="4"/>
        <v/>
      </c>
      <c r="S21" s="57" t="str">
        <f t="shared" si="5"/>
        <v/>
      </c>
      <c r="T21" s="57"/>
      <c r="U21" s="57" t="str">
        <f t="shared" si="6"/>
        <v/>
      </c>
      <c r="V21" s="57" t="str">
        <f t="shared" si="7"/>
        <v/>
      </c>
      <c r="W21" s="57" t="str">
        <f t="shared" si="8"/>
        <v/>
      </c>
    </row>
    <row r="22" spans="2:23" x14ac:dyDescent="0.35">
      <c r="B22" s="9"/>
      <c r="C22" s="14"/>
      <c r="D22" s="14"/>
      <c r="E22" s="14"/>
      <c r="F22" s="14"/>
      <c r="G22" s="14"/>
      <c r="H22" s="14"/>
      <c r="I22" s="14"/>
      <c r="J22" s="14"/>
      <c r="K22" s="14" t="str">
        <f t="shared" si="0"/>
        <v/>
      </c>
      <c r="L22" s="14" t="str">
        <f t="shared" si="1"/>
        <v/>
      </c>
      <c r="M22" s="14" t="str">
        <f t="shared" si="2"/>
        <v/>
      </c>
      <c r="O22" s="52"/>
      <c r="P22" s="52"/>
      <c r="Q22" s="57" t="str">
        <f t="shared" si="3"/>
        <v/>
      </c>
      <c r="R22" s="57" t="str">
        <f t="shared" si="4"/>
        <v/>
      </c>
      <c r="S22" s="57" t="str">
        <f t="shared" si="5"/>
        <v/>
      </c>
      <c r="T22" s="57"/>
      <c r="U22" s="57" t="str">
        <f t="shared" si="6"/>
        <v/>
      </c>
      <c r="V22" s="57" t="str">
        <f t="shared" si="7"/>
        <v/>
      </c>
      <c r="W22" s="57" t="str">
        <f t="shared" si="8"/>
        <v/>
      </c>
    </row>
    <row r="23" spans="2:23" x14ac:dyDescent="0.35">
      <c r="B23" s="9"/>
      <c r="C23" s="14"/>
      <c r="D23" s="14"/>
      <c r="E23" s="14"/>
      <c r="F23" s="14"/>
      <c r="G23" s="14"/>
      <c r="H23" s="14"/>
      <c r="I23" s="14"/>
      <c r="J23" s="14"/>
      <c r="K23" s="14" t="str">
        <f t="shared" si="0"/>
        <v/>
      </c>
      <c r="L23" s="14" t="str">
        <f t="shared" si="1"/>
        <v/>
      </c>
      <c r="M23" s="14" t="str">
        <f t="shared" si="2"/>
        <v/>
      </c>
      <c r="O23" s="52"/>
      <c r="P23" s="52"/>
      <c r="Q23" s="57" t="str">
        <f t="shared" si="3"/>
        <v/>
      </c>
      <c r="R23" s="57" t="str">
        <f t="shared" si="4"/>
        <v/>
      </c>
      <c r="S23" s="57" t="str">
        <f t="shared" si="5"/>
        <v/>
      </c>
      <c r="T23" s="57"/>
      <c r="U23" s="57" t="str">
        <f t="shared" si="6"/>
        <v/>
      </c>
      <c r="V23" s="57" t="str">
        <f t="shared" si="7"/>
        <v/>
      </c>
      <c r="W23" s="57" t="str">
        <f t="shared" si="8"/>
        <v/>
      </c>
    </row>
    <row r="24" spans="2:23" x14ac:dyDescent="0.35">
      <c r="B24" s="9"/>
      <c r="C24" s="14"/>
      <c r="D24" s="14"/>
      <c r="E24" s="14"/>
      <c r="F24" s="14"/>
      <c r="G24" s="14"/>
      <c r="H24" s="14"/>
      <c r="I24" s="14"/>
      <c r="J24" s="14"/>
      <c r="K24" s="14" t="str">
        <f t="shared" si="0"/>
        <v/>
      </c>
      <c r="L24" s="14" t="str">
        <f t="shared" si="1"/>
        <v/>
      </c>
      <c r="M24" s="14" t="str">
        <f t="shared" si="2"/>
        <v/>
      </c>
      <c r="O24" s="52"/>
      <c r="P24" s="52"/>
      <c r="Q24" s="57" t="str">
        <f t="shared" si="3"/>
        <v/>
      </c>
      <c r="R24" s="57" t="str">
        <f t="shared" si="4"/>
        <v/>
      </c>
      <c r="S24" s="57" t="str">
        <f t="shared" si="5"/>
        <v/>
      </c>
      <c r="T24" s="57"/>
      <c r="U24" s="57" t="str">
        <f t="shared" si="6"/>
        <v/>
      </c>
      <c r="V24" s="57" t="str">
        <f t="shared" si="7"/>
        <v/>
      </c>
      <c r="W24" s="57" t="str">
        <f t="shared" si="8"/>
        <v/>
      </c>
    </row>
    <row r="25" spans="2:23" x14ac:dyDescent="0.35">
      <c r="B25" s="9"/>
      <c r="C25" s="14"/>
      <c r="D25" s="14"/>
      <c r="E25" s="14"/>
      <c r="F25" s="14"/>
      <c r="G25" s="14"/>
      <c r="H25" s="14"/>
      <c r="I25" s="14"/>
      <c r="J25" s="14"/>
      <c r="K25" s="14" t="str">
        <f t="shared" si="0"/>
        <v/>
      </c>
      <c r="L25" s="14" t="str">
        <f t="shared" si="1"/>
        <v/>
      </c>
      <c r="M25" s="14" t="str">
        <f t="shared" si="2"/>
        <v/>
      </c>
      <c r="O25" s="52"/>
      <c r="P25" s="52"/>
      <c r="Q25" s="57" t="str">
        <f t="shared" si="3"/>
        <v/>
      </c>
      <c r="R25" s="57" t="str">
        <f t="shared" si="4"/>
        <v/>
      </c>
      <c r="S25" s="57" t="str">
        <f t="shared" si="5"/>
        <v/>
      </c>
      <c r="T25" s="57"/>
      <c r="U25" s="57" t="str">
        <f t="shared" si="6"/>
        <v/>
      </c>
      <c r="V25" s="57" t="str">
        <f t="shared" si="7"/>
        <v/>
      </c>
      <c r="W25" s="57" t="str">
        <f t="shared" si="8"/>
        <v/>
      </c>
    </row>
    <row r="26" spans="2:23" ht="15.75" customHeight="1" thickBot="1" x14ac:dyDescent="0.4">
      <c r="B26" s="7"/>
      <c r="C26" s="15"/>
      <c r="D26" s="15"/>
      <c r="E26" s="15"/>
      <c r="F26" s="14"/>
      <c r="G26" s="15"/>
      <c r="H26" s="15"/>
      <c r="I26" s="15"/>
      <c r="J26" s="14"/>
      <c r="K26" s="15"/>
      <c r="L26" s="15"/>
      <c r="M26" s="15"/>
      <c r="N26" s="14"/>
      <c r="O26" s="15"/>
      <c r="P26" s="15"/>
      <c r="Q26" s="57" t="str">
        <f t="shared" si="3"/>
        <v/>
      </c>
      <c r="R26" s="57" t="str">
        <f t="shared" si="4"/>
        <v/>
      </c>
      <c r="S26" s="57" t="str">
        <f t="shared" si="5"/>
        <v/>
      </c>
      <c r="T26" s="14"/>
      <c r="U26" s="57" t="str">
        <f t="shared" si="6"/>
        <v/>
      </c>
      <c r="V26" s="57" t="str">
        <f t="shared" si="7"/>
        <v/>
      </c>
      <c r="W26" s="57" t="str">
        <f t="shared" si="8"/>
        <v/>
      </c>
    </row>
    <row r="27" spans="2:23" ht="15.75" customHeight="1" thickBot="1" x14ac:dyDescent="0.4">
      <c r="B27" s="68" t="s">
        <v>24</v>
      </c>
      <c r="C27" s="47">
        <v>11879.680902421474</v>
      </c>
      <c r="D27" s="47">
        <v>15638.394519209862</v>
      </c>
      <c r="E27" s="47">
        <v>19440.169215321541</v>
      </c>
      <c r="F27" s="14"/>
      <c r="G27" s="47">
        <v>17377.189336044714</v>
      </c>
      <c r="H27" s="47">
        <v>24214.697314521298</v>
      </c>
      <c r="I27" s="47">
        <v>29609.622624412179</v>
      </c>
      <c r="J27" s="14"/>
      <c r="K27" s="47">
        <v>359.49084259171792</v>
      </c>
      <c r="L27" s="47">
        <v>343.14948535141093</v>
      </c>
      <c r="M27" s="47">
        <v>337.1087094956967</v>
      </c>
      <c r="N27" s="14"/>
      <c r="O27" s="47">
        <v>38020.999956071377</v>
      </c>
      <c r="P27" s="47">
        <v>71453.658663369715</v>
      </c>
      <c r="Q27" s="48">
        <v>0.45483918780483745</v>
      </c>
      <c r="R27" s="48">
        <v>0.60299205407919576</v>
      </c>
      <c r="S27" s="48">
        <v>0.73841365470182641</v>
      </c>
      <c r="T27" s="14"/>
      <c r="U27" s="48">
        <v>0.47272490542552503</v>
      </c>
      <c r="V27" s="48">
        <v>0.63417662578964418</v>
      </c>
      <c r="W27" s="48">
        <v>0.78581949080047997</v>
      </c>
    </row>
  </sheetData>
  <mergeCells count="12">
    <mergeCell ref="Q4:S4"/>
    <mergeCell ref="P5:P6"/>
    <mergeCell ref="Q5:S5"/>
    <mergeCell ref="U5:W5"/>
    <mergeCell ref="O4:P4"/>
    <mergeCell ref="O5:O6"/>
    <mergeCell ref="C4:E4"/>
    <mergeCell ref="G4:I4"/>
    <mergeCell ref="K4:M4"/>
    <mergeCell ref="C5:E5"/>
    <mergeCell ref="G5:I5"/>
    <mergeCell ref="K5:M5"/>
  </mergeCells>
  <pageMargins left="0.7" right="0.7" top="0.75" bottom="0.75" header="0.3" footer="0.3"/>
  <pageSetup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B2CE4-8942-4884-905E-0E3B41877CEA}">
  <sheetPr>
    <tabColor theme="9"/>
  </sheetPr>
  <dimension ref="A1:N22"/>
  <sheetViews>
    <sheetView workbookViewId="0"/>
  </sheetViews>
  <sheetFormatPr defaultRowHeight="14.5" x14ac:dyDescent="0.35"/>
  <cols>
    <col min="1" max="1" width="5.1796875" customWidth="1"/>
    <col min="3" max="3" width="13.54296875" customWidth="1"/>
    <col min="7" max="7" width="15.08984375" customWidth="1"/>
    <col min="8" max="8" width="10.7265625" bestFit="1" customWidth="1"/>
    <col min="9" max="9" width="9.90625" bestFit="1" customWidth="1"/>
    <col min="10" max="13" width="10.7265625" bestFit="1" customWidth="1"/>
  </cols>
  <sheetData>
    <row r="1" spans="1:14" ht="28" customHeight="1" x14ac:dyDescent="0.35">
      <c r="A1" s="110"/>
      <c r="B1" s="137"/>
      <c r="C1" s="108" t="s">
        <v>119</v>
      </c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</row>
    <row r="2" spans="1:14" ht="28" customHeight="1" x14ac:dyDescent="0.35">
      <c r="A2" s="110"/>
      <c r="B2" s="138" t="s">
        <v>139</v>
      </c>
      <c r="C2" s="139" t="s">
        <v>140</v>
      </c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10"/>
    </row>
    <row r="3" spans="1:14" x14ac:dyDescent="0.35">
      <c r="A3" s="110"/>
      <c r="B3" s="137"/>
      <c r="C3" s="141"/>
      <c r="D3" s="142"/>
      <c r="E3" s="143"/>
      <c r="F3" s="180" t="s">
        <v>141</v>
      </c>
      <c r="G3" s="182" t="s">
        <v>142</v>
      </c>
      <c r="H3" s="184" t="s">
        <v>143</v>
      </c>
      <c r="I3" s="184"/>
      <c r="J3" s="184"/>
      <c r="K3" s="184"/>
      <c r="L3" s="184"/>
      <c r="M3" s="184"/>
      <c r="N3" s="110"/>
    </row>
    <row r="4" spans="1:14" ht="36.5" x14ac:dyDescent="0.35">
      <c r="A4" s="110"/>
      <c r="B4" s="144" t="s">
        <v>128</v>
      </c>
      <c r="C4" s="145" t="s">
        <v>12</v>
      </c>
      <c r="D4" s="146" t="s">
        <v>144</v>
      </c>
      <c r="E4" s="147" t="s">
        <v>145</v>
      </c>
      <c r="F4" s="181"/>
      <c r="G4" s="183"/>
      <c r="H4" s="146" t="s">
        <v>146</v>
      </c>
      <c r="I4" s="146" t="s">
        <v>147</v>
      </c>
      <c r="J4" s="146" t="s">
        <v>148</v>
      </c>
      <c r="K4" s="146" t="s">
        <v>149</v>
      </c>
      <c r="L4" s="146" t="s">
        <v>150</v>
      </c>
      <c r="M4" s="146" t="s">
        <v>151</v>
      </c>
      <c r="N4" s="110"/>
    </row>
    <row r="5" spans="1:14" x14ac:dyDescent="0.35">
      <c r="A5" s="148"/>
      <c r="B5" s="117" t="s">
        <v>138</v>
      </c>
      <c r="C5" s="117"/>
      <c r="D5" s="122"/>
      <c r="E5" s="149">
        <v>37244</v>
      </c>
      <c r="F5" s="150">
        <v>7099</v>
      </c>
      <c r="G5" s="122" t="s">
        <v>172</v>
      </c>
      <c r="H5" s="122" t="s">
        <v>173</v>
      </c>
      <c r="I5" s="122" t="s">
        <v>174</v>
      </c>
      <c r="J5" s="122" t="s">
        <v>175</v>
      </c>
      <c r="K5" s="122" t="s">
        <v>176</v>
      </c>
      <c r="L5" s="122" t="s">
        <v>174</v>
      </c>
      <c r="M5" s="122" t="s">
        <v>177</v>
      </c>
      <c r="N5" s="148"/>
    </row>
    <row r="6" spans="1:14" x14ac:dyDescent="0.35">
      <c r="A6" s="148"/>
      <c r="B6" s="117"/>
      <c r="C6" s="117" t="s">
        <v>16</v>
      </c>
      <c r="D6" s="122" t="s">
        <v>157</v>
      </c>
      <c r="E6" s="149">
        <v>9315</v>
      </c>
      <c r="F6" s="150">
        <v>1743</v>
      </c>
      <c r="G6" s="122" t="s">
        <v>178</v>
      </c>
      <c r="H6" s="122" t="s">
        <v>179</v>
      </c>
      <c r="I6" s="122" t="s">
        <v>180</v>
      </c>
      <c r="J6" s="122" t="s">
        <v>181</v>
      </c>
      <c r="K6" s="122" t="s">
        <v>182</v>
      </c>
      <c r="L6" s="122" t="s">
        <v>183</v>
      </c>
      <c r="M6" s="122" t="s">
        <v>184</v>
      </c>
      <c r="N6" s="148"/>
    </row>
    <row r="7" spans="1:14" x14ac:dyDescent="0.35">
      <c r="A7" s="148"/>
      <c r="B7" s="117"/>
      <c r="C7" s="117" t="s">
        <v>21</v>
      </c>
      <c r="D7" s="122" t="s">
        <v>157</v>
      </c>
      <c r="E7" s="149">
        <v>1517</v>
      </c>
      <c r="F7" s="150">
        <v>313</v>
      </c>
      <c r="G7" s="122" t="s">
        <v>185</v>
      </c>
      <c r="H7" s="122" t="s">
        <v>186</v>
      </c>
      <c r="I7" s="122" t="s">
        <v>187</v>
      </c>
      <c r="J7" s="122" t="s">
        <v>188</v>
      </c>
      <c r="K7" s="122" t="s">
        <v>189</v>
      </c>
      <c r="L7" s="122" t="s">
        <v>190</v>
      </c>
      <c r="M7" s="122" t="s">
        <v>191</v>
      </c>
      <c r="N7" s="148"/>
    </row>
    <row r="8" spans="1:14" x14ac:dyDescent="0.35">
      <c r="A8" s="148"/>
      <c r="B8" s="117"/>
      <c r="C8" s="117" t="s">
        <v>19</v>
      </c>
      <c r="D8" s="122" t="s">
        <v>157</v>
      </c>
      <c r="E8" s="149">
        <v>1552</v>
      </c>
      <c r="F8" s="150">
        <v>294</v>
      </c>
      <c r="G8" s="122" t="s">
        <v>192</v>
      </c>
      <c r="H8" s="122" t="s">
        <v>193</v>
      </c>
      <c r="I8" s="122" t="s">
        <v>194</v>
      </c>
      <c r="J8" s="122" t="s">
        <v>195</v>
      </c>
      <c r="K8" s="122" t="s">
        <v>196</v>
      </c>
      <c r="L8" s="122" t="s">
        <v>197</v>
      </c>
      <c r="M8" s="122" t="s">
        <v>198</v>
      </c>
      <c r="N8" s="148"/>
    </row>
    <row r="9" spans="1:14" x14ac:dyDescent="0.35">
      <c r="A9" s="148"/>
      <c r="B9" s="117"/>
      <c r="C9" s="117" t="s">
        <v>165</v>
      </c>
      <c r="D9" s="122" t="s">
        <v>166</v>
      </c>
      <c r="E9" s="149">
        <v>285</v>
      </c>
      <c r="F9" s="150">
        <v>95</v>
      </c>
      <c r="G9" s="122" t="s">
        <v>199</v>
      </c>
      <c r="H9" s="122" t="s">
        <v>200</v>
      </c>
      <c r="I9" s="122" t="s">
        <v>201</v>
      </c>
      <c r="J9" s="122" t="s">
        <v>202</v>
      </c>
      <c r="K9" s="122" t="s">
        <v>203</v>
      </c>
      <c r="L9" s="122" t="s">
        <v>204</v>
      </c>
      <c r="M9" s="122" t="s">
        <v>205</v>
      </c>
      <c r="N9" s="148"/>
    </row>
    <row r="10" spans="1:14" x14ac:dyDescent="0.35">
      <c r="A10" s="148"/>
      <c r="B10" s="117"/>
      <c r="C10" s="117" t="s">
        <v>20</v>
      </c>
      <c r="D10" s="122" t="s">
        <v>157</v>
      </c>
      <c r="E10" s="149">
        <v>6522</v>
      </c>
      <c r="F10" s="150">
        <v>1762</v>
      </c>
      <c r="G10" s="122" t="s">
        <v>206</v>
      </c>
      <c r="H10" s="122" t="s">
        <v>207</v>
      </c>
      <c r="I10" s="122" t="s">
        <v>208</v>
      </c>
      <c r="J10" s="122" t="s">
        <v>209</v>
      </c>
      <c r="K10" s="122" t="s">
        <v>210</v>
      </c>
      <c r="L10" s="122" t="s">
        <v>211</v>
      </c>
      <c r="M10" s="122" t="s">
        <v>212</v>
      </c>
      <c r="N10" s="148"/>
    </row>
    <row r="11" spans="1:14" x14ac:dyDescent="0.35">
      <c r="A11" s="148"/>
      <c r="B11" s="117"/>
      <c r="C11" s="117" t="s">
        <v>18</v>
      </c>
      <c r="D11" s="122" t="s">
        <v>157</v>
      </c>
      <c r="E11" s="149">
        <v>5105</v>
      </c>
      <c r="F11" s="150">
        <v>686</v>
      </c>
      <c r="G11" s="122" t="s">
        <v>213</v>
      </c>
      <c r="H11" s="122" t="s">
        <v>214</v>
      </c>
      <c r="I11" s="122" t="s">
        <v>215</v>
      </c>
      <c r="J11" s="122" t="s">
        <v>216</v>
      </c>
      <c r="K11" s="122" t="s">
        <v>217</v>
      </c>
      <c r="L11" s="122" t="s">
        <v>218</v>
      </c>
      <c r="M11" s="122" t="s">
        <v>219</v>
      </c>
      <c r="N11" s="148"/>
    </row>
    <row r="12" spans="1:14" x14ac:dyDescent="0.35">
      <c r="A12" s="148"/>
      <c r="B12" s="117"/>
      <c r="C12" s="117"/>
      <c r="D12" s="122"/>
      <c r="E12" s="149"/>
      <c r="F12" s="150"/>
      <c r="G12" s="122"/>
      <c r="H12" s="122"/>
      <c r="I12" s="122"/>
      <c r="J12" s="122"/>
      <c r="K12" s="122"/>
      <c r="L12" s="122"/>
      <c r="M12" s="122"/>
      <c r="N12" s="148"/>
    </row>
    <row r="13" spans="1:14" x14ac:dyDescent="0.35">
      <c r="A13" s="148"/>
      <c r="B13" s="117"/>
      <c r="C13" s="117"/>
      <c r="D13" s="122"/>
      <c r="E13" s="149"/>
      <c r="F13" s="150"/>
      <c r="G13" s="122"/>
      <c r="H13" s="122"/>
      <c r="I13" s="122"/>
      <c r="J13" s="122"/>
      <c r="K13" s="122"/>
      <c r="L13" s="122"/>
      <c r="M13" s="122"/>
      <c r="N13" s="148"/>
    </row>
    <row r="14" spans="1:14" x14ac:dyDescent="0.35">
      <c r="A14" s="148"/>
      <c r="B14" s="117"/>
      <c r="C14" s="117"/>
      <c r="D14" s="122"/>
      <c r="E14" s="149"/>
      <c r="F14" s="150"/>
      <c r="G14" s="122"/>
      <c r="H14" s="122"/>
      <c r="I14" s="122"/>
      <c r="J14" s="122"/>
      <c r="K14" s="122"/>
      <c r="L14" s="122"/>
      <c r="M14" s="122"/>
      <c r="N14" s="148"/>
    </row>
    <row r="15" spans="1:14" x14ac:dyDescent="0.35">
      <c r="A15" s="148"/>
      <c r="B15" s="117"/>
      <c r="C15" s="117"/>
      <c r="D15" s="122"/>
      <c r="E15" s="149"/>
      <c r="F15" s="150"/>
      <c r="G15" s="122"/>
      <c r="H15" s="122"/>
      <c r="I15" s="122"/>
      <c r="J15" s="122"/>
      <c r="K15" s="122"/>
      <c r="L15" s="122"/>
      <c r="M15" s="122"/>
      <c r="N15" s="148"/>
    </row>
    <row r="16" spans="1:14" x14ac:dyDescent="0.35">
      <c r="A16" s="148"/>
      <c r="B16" s="117"/>
      <c r="C16" s="117"/>
      <c r="D16" s="122"/>
      <c r="E16" s="149"/>
      <c r="F16" s="150"/>
      <c r="G16" s="122"/>
      <c r="H16" s="122"/>
      <c r="I16" s="122"/>
      <c r="J16" s="122"/>
      <c r="K16" s="122"/>
      <c r="L16" s="122"/>
      <c r="M16" s="122"/>
      <c r="N16" s="148"/>
    </row>
    <row r="17" spans="1:14" x14ac:dyDescent="0.35">
      <c r="A17" s="148"/>
      <c r="B17" s="117"/>
      <c r="C17" s="117"/>
      <c r="D17" s="122"/>
      <c r="E17" s="149"/>
      <c r="F17" s="150"/>
      <c r="G17" s="122"/>
      <c r="H17" s="122"/>
      <c r="I17" s="122"/>
      <c r="J17" s="122"/>
      <c r="K17" s="122"/>
      <c r="L17" s="122"/>
      <c r="M17" s="122"/>
      <c r="N17" s="148"/>
    </row>
    <row r="18" spans="1:14" x14ac:dyDescent="0.35">
      <c r="A18" s="148"/>
      <c r="B18" s="117"/>
      <c r="C18" s="117"/>
      <c r="D18" s="122"/>
      <c r="E18" s="149"/>
      <c r="F18" s="150"/>
      <c r="G18" s="122"/>
      <c r="H18" s="122"/>
      <c r="I18" s="122"/>
      <c r="J18" s="122"/>
      <c r="K18" s="122"/>
      <c r="L18" s="122"/>
      <c r="M18" s="122"/>
      <c r="N18" s="148"/>
    </row>
    <row r="19" spans="1:14" x14ac:dyDescent="0.35">
      <c r="A19" s="148"/>
      <c r="B19" s="117"/>
      <c r="C19" s="117"/>
      <c r="D19" s="122"/>
      <c r="E19" s="149"/>
      <c r="F19" s="150"/>
      <c r="G19" s="122"/>
      <c r="H19" s="122"/>
      <c r="I19" s="122"/>
      <c r="J19" s="122"/>
      <c r="K19" s="122"/>
      <c r="L19" s="122"/>
      <c r="M19" s="122"/>
      <c r="N19" s="148"/>
    </row>
    <row r="20" spans="1:14" ht="15" thickBot="1" x14ac:dyDescent="0.4">
      <c r="A20" s="148"/>
      <c r="B20" s="117"/>
      <c r="C20" s="151"/>
      <c r="D20" s="152"/>
      <c r="E20" s="153"/>
      <c r="F20" s="154"/>
      <c r="G20" s="152"/>
      <c r="H20" s="152"/>
      <c r="I20" s="152"/>
      <c r="J20" s="152"/>
      <c r="K20" s="152"/>
      <c r="L20" s="152"/>
      <c r="M20" s="152"/>
      <c r="N20" s="148"/>
    </row>
    <row r="21" spans="1:14" x14ac:dyDescent="0.35">
      <c r="A21" s="148"/>
      <c r="B21" s="155"/>
      <c r="C21" s="155" t="s">
        <v>152</v>
      </c>
      <c r="D21" s="156"/>
      <c r="E21" s="157"/>
      <c r="F21" s="157"/>
      <c r="G21" s="155"/>
      <c r="H21" s="155"/>
      <c r="I21" s="155"/>
      <c r="J21" s="155"/>
      <c r="K21" s="155"/>
      <c r="L21" s="155"/>
      <c r="M21" s="155"/>
      <c r="N21" s="148"/>
    </row>
    <row r="22" spans="1:14" x14ac:dyDescent="0.35">
      <c r="A22" s="148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</row>
  </sheetData>
  <mergeCells count="3">
    <mergeCell ref="F3:F4"/>
    <mergeCell ref="G3:G4"/>
    <mergeCell ref="H3:M3"/>
  </mergeCells>
  <conditionalFormatting sqref="A5:M20">
    <cfRule type="expression" priority="1">
      <formula>MOD(ROW(),2)=0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/>
  </sheetPr>
  <dimension ref="A1:S27"/>
  <sheetViews>
    <sheetView workbookViewId="0"/>
  </sheetViews>
  <sheetFormatPr defaultRowHeight="14.5" x14ac:dyDescent="0.35"/>
  <cols>
    <col min="1" max="1" width="5.1796875" style="62" customWidth="1"/>
    <col min="5" max="5" width="10.1796875" style="62" customWidth="1"/>
    <col min="7" max="7" width="12.81640625" style="62" customWidth="1"/>
    <col min="15" max="17" width="9.1796875" style="82" customWidth="1"/>
    <col min="18" max="18" width="15.1796875" style="82" customWidth="1"/>
    <col min="19" max="19" width="16.26953125" style="82" customWidth="1"/>
  </cols>
  <sheetData>
    <row r="1" spans="1:19" ht="28" customHeight="1" x14ac:dyDescent="0.35">
      <c r="B1" s="108" t="s">
        <v>0</v>
      </c>
    </row>
    <row r="2" spans="1:19" ht="28" customHeight="1" x14ac:dyDescent="0.35">
      <c r="B2" s="107" t="s">
        <v>103</v>
      </c>
    </row>
    <row r="3" spans="1:19" ht="15.75" customHeight="1" thickBot="1" x14ac:dyDescent="0.4">
      <c r="K3" s="73"/>
      <c r="L3" s="73"/>
      <c r="O3" s="83"/>
      <c r="P3" s="83" t="s">
        <v>104</v>
      </c>
      <c r="Q3" s="83"/>
    </row>
    <row r="4" spans="1:19" ht="48" customHeight="1" x14ac:dyDescent="0.35">
      <c r="B4" s="187" t="s">
        <v>12</v>
      </c>
      <c r="C4" s="188" t="s">
        <v>105</v>
      </c>
      <c r="D4" s="188" t="s">
        <v>106</v>
      </c>
      <c r="E4" s="61" t="s">
        <v>107</v>
      </c>
      <c r="F4" s="61" t="s">
        <v>108</v>
      </c>
      <c r="G4" s="188" t="s">
        <v>109</v>
      </c>
      <c r="H4" s="189" t="s">
        <v>110</v>
      </c>
      <c r="I4" s="190"/>
      <c r="J4" s="190"/>
      <c r="L4" s="81" t="s">
        <v>111</v>
      </c>
      <c r="O4" s="185" t="s">
        <v>106</v>
      </c>
      <c r="P4" s="84" t="s">
        <v>107</v>
      </c>
      <c r="Q4" s="84" t="s">
        <v>108</v>
      </c>
    </row>
    <row r="5" spans="1:19" ht="15.75" customHeight="1" thickBot="1" x14ac:dyDescent="0.4">
      <c r="B5" s="170"/>
      <c r="C5" s="170"/>
      <c r="D5" s="170"/>
      <c r="E5" s="63" t="s">
        <v>112</v>
      </c>
      <c r="F5" s="63" t="s">
        <v>113</v>
      </c>
      <c r="G5" s="170"/>
      <c r="H5" s="176"/>
      <c r="I5" s="176"/>
      <c r="J5" s="176"/>
      <c r="O5" s="186"/>
      <c r="P5" s="85" t="s">
        <v>112</v>
      </c>
      <c r="Q5" s="85" t="s">
        <v>113</v>
      </c>
    </row>
    <row r="6" spans="1:19" ht="15.75" customHeight="1" thickBot="1" x14ac:dyDescent="0.4">
      <c r="B6" s="176"/>
      <c r="C6" s="176"/>
      <c r="D6" s="176"/>
      <c r="E6" s="28"/>
      <c r="F6" s="66" t="s">
        <v>114</v>
      </c>
      <c r="G6" s="176"/>
      <c r="H6" s="64" t="s">
        <v>99</v>
      </c>
      <c r="I6" s="64" t="s">
        <v>102</v>
      </c>
      <c r="J6" s="64" t="s">
        <v>115</v>
      </c>
      <c r="K6" s="73"/>
      <c r="L6" s="73"/>
      <c r="O6" s="176"/>
      <c r="P6" s="86"/>
      <c r="Q6" s="87" t="s">
        <v>116</v>
      </c>
      <c r="R6" s="88" t="s">
        <v>117</v>
      </c>
      <c r="S6" s="88" t="s">
        <v>118</v>
      </c>
    </row>
    <row r="7" spans="1:19" x14ac:dyDescent="0.35">
      <c r="B7" s="9" t="s">
        <v>16</v>
      </c>
      <c r="C7" s="30">
        <v>902</v>
      </c>
      <c r="D7" s="30">
        <v>5382.4549999999999</v>
      </c>
      <c r="E7" s="30">
        <v>801.61634900000001</v>
      </c>
      <c r="F7" s="30">
        <v>134762.86930367351</v>
      </c>
      <c r="G7" s="30">
        <v>1650</v>
      </c>
      <c r="H7" s="31">
        <v>0.28235848268608604</v>
      </c>
      <c r="I7" s="31">
        <v>0.57630362651198874</v>
      </c>
      <c r="J7" s="31">
        <v>0.85866210919807473</v>
      </c>
      <c r="L7" s="52">
        <v>330</v>
      </c>
      <c r="O7">
        <v>5382455</v>
      </c>
      <c r="P7">
        <v>801616349</v>
      </c>
      <c r="Q7">
        <v>134762.86930367351</v>
      </c>
      <c r="R7">
        <v>226343176</v>
      </c>
      <c r="S7">
        <v>688317585</v>
      </c>
    </row>
    <row r="8" spans="1:19" x14ac:dyDescent="0.35">
      <c r="B8" s="9" t="s">
        <v>17</v>
      </c>
      <c r="C8" s="30">
        <v>457</v>
      </c>
      <c r="D8" s="30">
        <v>875.00099999999998</v>
      </c>
      <c r="E8" s="30">
        <v>106.723602</v>
      </c>
      <c r="F8" s="30">
        <v>28325.515242099758</v>
      </c>
      <c r="G8" s="30">
        <v>1075</v>
      </c>
      <c r="H8" s="31">
        <v>0.29575238661828523</v>
      </c>
      <c r="I8" s="31">
        <v>0.70380025216914999</v>
      </c>
      <c r="J8" s="31">
        <v>0.99955263878743528</v>
      </c>
      <c r="L8" s="52">
        <v>215</v>
      </c>
      <c r="O8">
        <v>875001</v>
      </c>
      <c r="P8">
        <v>106723602</v>
      </c>
      <c r="Q8">
        <v>28325.515242099758</v>
      </c>
      <c r="R8">
        <v>31563760</v>
      </c>
      <c r="S8">
        <v>106675858</v>
      </c>
    </row>
    <row r="9" spans="1:19" x14ac:dyDescent="0.35">
      <c r="B9" s="9" t="s">
        <v>18</v>
      </c>
      <c r="C9" s="30">
        <v>2366</v>
      </c>
      <c r="D9" s="30">
        <v>6075.0550000000003</v>
      </c>
      <c r="E9" s="30">
        <v>779.148323</v>
      </c>
      <c r="F9" s="30">
        <v>210234.91839289671</v>
      </c>
      <c r="G9" s="30">
        <v>8280</v>
      </c>
      <c r="H9" s="31">
        <v>0.39534384392174327</v>
      </c>
      <c r="I9" s="31">
        <v>0.49425252629337946</v>
      </c>
      <c r="J9" s="31">
        <v>0.88959637021512272</v>
      </c>
      <c r="L9" s="52">
        <v>1656</v>
      </c>
      <c r="O9">
        <v>6075055</v>
      </c>
      <c r="P9">
        <v>779148323</v>
      </c>
      <c r="Q9">
        <v>210234.91839289671</v>
      </c>
      <c r="R9">
        <v>308031493</v>
      </c>
      <c r="S9">
        <v>693127520</v>
      </c>
    </row>
    <row r="10" spans="1:19" x14ac:dyDescent="0.35">
      <c r="B10" s="9" t="s">
        <v>19</v>
      </c>
      <c r="C10" s="30">
        <v>1627</v>
      </c>
      <c r="D10" s="30">
        <v>3759.1260000000002</v>
      </c>
      <c r="E10" s="30">
        <v>473.62271299999998</v>
      </c>
      <c r="F10" s="30">
        <v>130879.9572811127</v>
      </c>
      <c r="G10" s="30">
        <v>6615</v>
      </c>
      <c r="H10" s="31">
        <v>0.22949372573692428</v>
      </c>
      <c r="I10" s="31">
        <v>0.76816518721305493</v>
      </c>
      <c r="J10" s="31">
        <v>0.99765891294997922</v>
      </c>
      <c r="L10" s="52">
        <v>1323</v>
      </c>
      <c r="O10">
        <v>3759126</v>
      </c>
      <c r="P10">
        <v>473622713</v>
      </c>
      <c r="Q10">
        <v>130879.9572811127</v>
      </c>
      <c r="R10">
        <v>108693441</v>
      </c>
      <c r="S10">
        <v>472513921</v>
      </c>
    </row>
    <row r="11" spans="1:19" x14ac:dyDescent="0.35">
      <c r="A11" t="s">
        <v>30</v>
      </c>
      <c r="B11" s="9" t="s">
        <v>20</v>
      </c>
      <c r="C11" s="30">
        <v>3866</v>
      </c>
      <c r="D11" s="30">
        <v>9709.6039999999994</v>
      </c>
      <c r="E11" s="30">
        <v>1329.01143</v>
      </c>
      <c r="F11" s="30">
        <v>357497.67933541542</v>
      </c>
      <c r="G11" s="30">
        <v>14065</v>
      </c>
      <c r="H11" s="31">
        <v>0.24825628700574834</v>
      </c>
      <c r="I11" s="31">
        <v>0.74363081813374621</v>
      </c>
      <c r="J11" s="31">
        <v>0.99188710513949452</v>
      </c>
      <c r="L11" s="52">
        <v>2813</v>
      </c>
      <c r="O11">
        <v>9709604</v>
      </c>
      <c r="P11">
        <v>1329011430</v>
      </c>
      <c r="Q11">
        <v>357497.67933541542</v>
      </c>
      <c r="R11">
        <v>329935443</v>
      </c>
      <c r="S11">
        <v>1318229300</v>
      </c>
    </row>
    <row r="12" spans="1:19" x14ac:dyDescent="0.35">
      <c r="B12" s="9" t="s">
        <v>21</v>
      </c>
      <c r="C12" s="30">
        <v>1686</v>
      </c>
      <c r="D12" s="30">
        <v>3880.8939999999998</v>
      </c>
      <c r="E12" s="30">
        <v>524.26927000000001</v>
      </c>
      <c r="F12" s="30">
        <v>117577.0298551396</v>
      </c>
      <c r="G12" s="30">
        <v>6365</v>
      </c>
      <c r="H12" s="31">
        <v>0.20956326889043106</v>
      </c>
      <c r="I12" s="31">
        <v>0.72471845240900723</v>
      </c>
      <c r="J12" s="31">
        <v>0.93428172129943832</v>
      </c>
      <c r="L12" s="52">
        <v>1273</v>
      </c>
      <c r="O12">
        <v>3880894</v>
      </c>
      <c r="P12">
        <v>524269270</v>
      </c>
      <c r="Q12">
        <v>117577.0298551396</v>
      </c>
      <c r="R12">
        <v>109867582</v>
      </c>
      <c r="S12">
        <v>489815196</v>
      </c>
    </row>
    <row r="13" spans="1:19" x14ac:dyDescent="0.35">
      <c r="B13" s="9" t="s">
        <v>22</v>
      </c>
      <c r="C13" s="30">
        <v>311</v>
      </c>
      <c r="D13" s="30">
        <v>556.49099999999999</v>
      </c>
      <c r="E13" s="30">
        <v>67.505726999999993</v>
      </c>
      <c r="F13" s="30">
        <v>14133.19093954563</v>
      </c>
      <c r="G13" s="30">
        <v>1330</v>
      </c>
      <c r="H13" s="31">
        <v>0.1041059523734927</v>
      </c>
      <c r="I13" s="31">
        <v>0.67470610308366874</v>
      </c>
      <c r="J13" s="31">
        <v>0.77881205545716148</v>
      </c>
      <c r="L13" s="52">
        <v>266</v>
      </c>
      <c r="O13">
        <v>556491</v>
      </c>
      <c r="P13">
        <v>67505727</v>
      </c>
      <c r="Q13">
        <v>14133.19093954563</v>
      </c>
      <c r="R13">
        <v>7027748</v>
      </c>
      <c r="S13">
        <v>52574274</v>
      </c>
    </row>
    <row r="14" spans="1:19" x14ac:dyDescent="0.35">
      <c r="B14" s="9" t="s">
        <v>23</v>
      </c>
      <c r="C14" s="30">
        <v>2435</v>
      </c>
      <c r="D14" s="30">
        <v>5220.07</v>
      </c>
      <c r="E14" s="30">
        <v>633.95701199999996</v>
      </c>
      <c r="F14" s="30">
        <v>139713.52904840559</v>
      </c>
      <c r="G14" s="30">
        <v>7910</v>
      </c>
      <c r="H14" s="31">
        <v>0.22441254265991145</v>
      </c>
      <c r="I14" s="31">
        <v>0.58987700257505793</v>
      </c>
      <c r="J14" s="31">
        <v>0.81428954523496933</v>
      </c>
      <c r="L14" s="52">
        <v>1582</v>
      </c>
      <c r="O14">
        <v>5220070</v>
      </c>
      <c r="P14">
        <v>633957012</v>
      </c>
      <c r="Q14">
        <v>139713.52904840559</v>
      </c>
      <c r="R14">
        <v>142267905</v>
      </c>
      <c r="S14">
        <v>516224567</v>
      </c>
    </row>
    <row r="15" spans="1:19" x14ac:dyDescent="0.35">
      <c r="B15" s="9"/>
      <c r="C15" s="30"/>
      <c r="D15" s="30"/>
      <c r="E15" s="30"/>
      <c r="F15" s="30"/>
      <c r="G15" s="30"/>
      <c r="H15" s="31"/>
      <c r="I15" s="31"/>
      <c r="J15" s="31"/>
      <c r="L15" s="52"/>
    </row>
    <row r="16" spans="1:19" x14ac:dyDescent="0.35">
      <c r="B16" s="9"/>
      <c r="C16" s="30"/>
      <c r="D16" s="30"/>
      <c r="E16" s="30"/>
      <c r="F16" s="30"/>
      <c r="G16" s="30"/>
      <c r="H16" s="31"/>
      <c r="I16" s="31"/>
      <c r="J16" s="31"/>
      <c r="L16" s="52"/>
    </row>
    <row r="17" spans="2:12" x14ac:dyDescent="0.35">
      <c r="B17" s="9"/>
      <c r="C17" s="30"/>
      <c r="D17" s="30"/>
      <c r="E17" s="30"/>
      <c r="F17" s="30"/>
      <c r="G17" s="30"/>
      <c r="H17" s="31"/>
      <c r="I17" s="31"/>
      <c r="J17" s="31"/>
      <c r="L17" s="52"/>
    </row>
    <row r="18" spans="2:12" x14ac:dyDescent="0.35">
      <c r="B18" s="9"/>
      <c r="C18" s="30"/>
      <c r="D18" s="30"/>
      <c r="E18" s="30"/>
      <c r="F18" s="30"/>
      <c r="G18" s="30"/>
      <c r="H18" s="31"/>
      <c r="I18" s="31"/>
      <c r="J18" s="31"/>
      <c r="L18" s="52"/>
    </row>
    <row r="19" spans="2:12" x14ac:dyDescent="0.35">
      <c r="B19" s="9"/>
      <c r="C19" s="30"/>
      <c r="D19" s="30"/>
      <c r="E19" s="30"/>
      <c r="F19" s="30"/>
      <c r="G19" s="30"/>
      <c r="H19" s="31"/>
      <c r="I19" s="31"/>
      <c r="J19" s="31"/>
      <c r="L19" s="52"/>
    </row>
    <row r="20" spans="2:12" x14ac:dyDescent="0.35">
      <c r="B20" s="9"/>
      <c r="C20" s="30"/>
      <c r="D20" s="30"/>
      <c r="E20" s="30"/>
      <c r="F20" s="30"/>
      <c r="G20" s="30"/>
      <c r="H20" s="31"/>
      <c r="I20" s="31"/>
      <c r="J20" s="31"/>
      <c r="L20" s="52"/>
    </row>
    <row r="21" spans="2:12" x14ac:dyDescent="0.35">
      <c r="B21" s="9"/>
      <c r="C21" s="30"/>
      <c r="D21" s="30"/>
      <c r="E21" s="30"/>
      <c r="F21" s="30"/>
      <c r="G21" s="30"/>
      <c r="H21" s="31"/>
      <c r="I21" s="31"/>
      <c r="J21" s="31"/>
      <c r="L21" s="52"/>
    </row>
    <row r="22" spans="2:12" x14ac:dyDescent="0.35">
      <c r="B22" s="9"/>
      <c r="C22" s="30"/>
      <c r="D22" s="30"/>
      <c r="E22" s="30"/>
      <c r="F22" s="30"/>
      <c r="G22" s="30"/>
      <c r="H22" s="31"/>
      <c r="I22" s="31"/>
      <c r="J22" s="31"/>
      <c r="L22" s="52"/>
    </row>
    <row r="23" spans="2:12" x14ac:dyDescent="0.35">
      <c r="B23" s="9"/>
      <c r="C23" s="30"/>
      <c r="D23" s="30"/>
      <c r="E23" s="30"/>
      <c r="F23" s="30"/>
      <c r="G23" s="30"/>
      <c r="H23" s="31"/>
      <c r="I23" s="31"/>
      <c r="J23" s="31"/>
      <c r="L23" s="52"/>
    </row>
    <row r="24" spans="2:12" x14ac:dyDescent="0.35">
      <c r="B24" s="9"/>
      <c r="C24" s="30"/>
      <c r="D24" s="30"/>
      <c r="E24" s="30"/>
      <c r="F24" s="30"/>
      <c r="G24" s="30"/>
      <c r="H24" s="31"/>
      <c r="I24" s="31"/>
      <c r="J24" s="31"/>
      <c r="L24" s="52"/>
    </row>
    <row r="25" spans="2:12" x14ac:dyDescent="0.35">
      <c r="B25" s="9"/>
      <c r="C25" s="30"/>
      <c r="D25" s="30"/>
      <c r="E25" s="30"/>
      <c r="F25" s="30"/>
      <c r="G25" s="30"/>
      <c r="H25" s="31"/>
      <c r="I25" s="31"/>
      <c r="J25" s="31"/>
      <c r="L25" s="52"/>
    </row>
    <row r="26" spans="2:12" ht="15.75" customHeight="1" thickBot="1" x14ac:dyDescent="0.4">
      <c r="B26" s="7"/>
      <c r="C26" s="104"/>
      <c r="D26" s="104"/>
      <c r="E26" s="104"/>
      <c r="F26" s="104"/>
      <c r="G26" s="104"/>
      <c r="H26" s="105"/>
      <c r="I26" s="105"/>
      <c r="J26" s="105"/>
      <c r="K26" s="73"/>
      <c r="L26" s="41"/>
    </row>
    <row r="27" spans="2:12" ht="15.75" customHeight="1" thickBot="1" x14ac:dyDescent="0.4">
      <c r="B27" s="73" t="s">
        <v>24</v>
      </c>
      <c r="C27" s="41">
        <v>13650</v>
      </c>
      <c r="D27" s="41">
        <v>35458.696000000004</v>
      </c>
      <c r="E27" s="41">
        <v>4715.8544260000008</v>
      </c>
      <c r="F27" s="41">
        <v>1133124.689398289</v>
      </c>
      <c r="G27" s="41">
        <v>47290</v>
      </c>
      <c r="H27" s="95">
        <v>0.24866081123657779</v>
      </c>
      <c r="I27" s="95">
        <v>0.65943174604863164</v>
      </c>
      <c r="J27" s="95">
        <v>0.90809255728520955</v>
      </c>
      <c r="K27" s="73"/>
      <c r="L27" s="41">
        <v>9458</v>
      </c>
    </row>
  </sheetData>
  <mergeCells count="6">
    <mergeCell ref="O4:O6"/>
    <mergeCell ref="B4:B6"/>
    <mergeCell ref="C4:C6"/>
    <mergeCell ref="D4:D6"/>
    <mergeCell ref="G4:G6"/>
    <mergeCell ref="H4:J5"/>
  </mergeCells>
  <pageMargins left="0.7" right="0.7" top="0.75" bottom="0.75" header="0.3" footer="0.3"/>
  <pageSetup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/>
  </sheetPr>
  <dimension ref="A1:AG30"/>
  <sheetViews>
    <sheetView workbookViewId="0"/>
  </sheetViews>
  <sheetFormatPr defaultRowHeight="14.5" x14ac:dyDescent="0.35"/>
  <cols>
    <col min="1" max="1" width="5.1796875" style="62" customWidth="1"/>
    <col min="2" max="2" width="14.453125" style="62" customWidth="1"/>
  </cols>
  <sheetData>
    <row r="1" spans="1:33" ht="28" customHeight="1" x14ac:dyDescent="0.35">
      <c r="B1" s="108" t="s">
        <v>119</v>
      </c>
    </row>
    <row r="2" spans="1:33" s="60" customFormat="1" ht="28" customHeight="1" x14ac:dyDescent="0.35">
      <c r="A2" s="60" t="s">
        <v>30</v>
      </c>
      <c r="B2" s="89" t="s">
        <v>32</v>
      </c>
    </row>
    <row r="3" spans="1:33" s="60" customFormat="1" x14ac:dyDescent="0.35"/>
    <row r="4" spans="1:33" s="60" customFormat="1" ht="15.75" customHeight="1" thickBot="1" x14ac:dyDescent="0.4">
      <c r="B4" s="90"/>
      <c r="C4" s="193" t="s">
        <v>3</v>
      </c>
      <c r="D4" s="165"/>
      <c r="E4" s="165"/>
      <c r="F4" s="165"/>
      <c r="G4" s="165"/>
      <c r="H4" s="165"/>
      <c r="I4" s="165"/>
      <c r="J4" s="91"/>
      <c r="K4" s="193" t="s">
        <v>4</v>
      </c>
      <c r="L4" s="165"/>
      <c r="M4" s="165"/>
      <c r="N4" s="165"/>
      <c r="O4" s="165"/>
      <c r="P4" s="165"/>
      <c r="Q4" s="165"/>
      <c r="S4" s="193" t="s">
        <v>3</v>
      </c>
      <c r="T4" s="165"/>
      <c r="U4" s="165"/>
      <c r="V4" s="165"/>
      <c r="W4" s="165"/>
      <c r="X4" s="165"/>
      <c r="Y4" s="165"/>
      <c r="Z4" s="91"/>
      <c r="AA4" s="193" t="s">
        <v>4</v>
      </c>
      <c r="AB4" s="165"/>
      <c r="AC4" s="165"/>
      <c r="AD4" s="165"/>
      <c r="AE4" s="165"/>
      <c r="AF4" s="165"/>
      <c r="AG4" s="165"/>
    </row>
    <row r="5" spans="1:33" s="60" customFormat="1" ht="15.75" customHeight="1" thickBot="1" x14ac:dyDescent="0.4">
      <c r="B5" s="89"/>
      <c r="C5" s="194" t="s">
        <v>33</v>
      </c>
      <c r="D5" s="159"/>
      <c r="E5" s="159"/>
      <c r="F5" s="159"/>
      <c r="G5" s="159"/>
      <c r="H5" s="159"/>
      <c r="I5" s="92"/>
      <c r="J5" s="89"/>
      <c r="K5" s="194" t="s">
        <v>33</v>
      </c>
      <c r="L5" s="159"/>
      <c r="M5" s="159"/>
      <c r="N5" s="159"/>
      <c r="O5" s="159"/>
      <c r="P5" s="159"/>
      <c r="Q5" s="94"/>
      <c r="S5" s="194" t="s">
        <v>33</v>
      </c>
      <c r="T5" s="159"/>
      <c r="U5" s="159"/>
      <c r="V5" s="159"/>
      <c r="W5" s="159"/>
      <c r="X5" s="159"/>
      <c r="Y5" s="92"/>
      <c r="Z5" s="89"/>
      <c r="AA5" s="194" t="s">
        <v>33</v>
      </c>
      <c r="AB5" s="159"/>
      <c r="AC5" s="159"/>
      <c r="AD5" s="159"/>
      <c r="AE5" s="159"/>
      <c r="AF5" s="159"/>
      <c r="AG5" s="94"/>
    </row>
    <row r="6" spans="1:33" s="60" customFormat="1" ht="20.25" customHeight="1" x14ac:dyDescent="0.35">
      <c r="B6" s="191" t="s">
        <v>12</v>
      </c>
      <c r="C6" s="192" t="s">
        <v>34</v>
      </c>
      <c r="D6" s="93" t="s">
        <v>35</v>
      </c>
      <c r="E6" s="192" t="s">
        <v>36</v>
      </c>
      <c r="F6" s="93" t="s">
        <v>37</v>
      </c>
      <c r="G6" s="192" t="s">
        <v>38</v>
      </c>
      <c r="H6" s="192" t="s">
        <v>23</v>
      </c>
      <c r="I6" s="195" t="s">
        <v>39</v>
      </c>
      <c r="J6" s="196"/>
      <c r="K6" s="192" t="s">
        <v>34</v>
      </c>
      <c r="L6" s="93" t="s">
        <v>35</v>
      </c>
      <c r="M6" s="192" t="s">
        <v>36</v>
      </c>
      <c r="N6" s="93" t="s">
        <v>37</v>
      </c>
      <c r="O6" s="192" t="s">
        <v>38</v>
      </c>
      <c r="P6" s="192" t="s">
        <v>23</v>
      </c>
      <c r="Q6" s="192" t="s">
        <v>39</v>
      </c>
      <c r="S6" s="192" t="s">
        <v>34</v>
      </c>
      <c r="T6" s="93" t="s">
        <v>35</v>
      </c>
      <c r="U6" s="192" t="s">
        <v>36</v>
      </c>
      <c r="V6" s="93" t="s">
        <v>37</v>
      </c>
      <c r="W6" s="192" t="s">
        <v>38</v>
      </c>
      <c r="X6" s="192" t="s">
        <v>23</v>
      </c>
      <c r="Y6" s="195" t="s">
        <v>39</v>
      </c>
      <c r="Z6" s="196"/>
      <c r="AA6" s="192" t="s">
        <v>34</v>
      </c>
      <c r="AB6" s="93" t="s">
        <v>35</v>
      </c>
      <c r="AC6" s="192" t="s">
        <v>36</v>
      </c>
      <c r="AD6" s="93" t="s">
        <v>37</v>
      </c>
      <c r="AE6" s="192" t="s">
        <v>38</v>
      </c>
      <c r="AF6" s="192" t="s">
        <v>23</v>
      </c>
      <c r="AG6" s="192" t="s">
        <v>39</v>
      </c>
    </row>
    <row r="7" spans="1:33" s="60" customFormat="1" ht="15.75" customHeight="1" thickBot="1" x14ac:dyDescent="0.4">
      <c r="B7" s="165"/>
      <c r="C7" s="165"/>
      <c r="D7" s="94" t="s">
        <v>40</v>
      </c>
      <c r="E7" s="165"/>
      <c r="F7" s="94" t="s">
        <v>41</v>
      </c>
      <c r="G7" s="165"/>
      <c r="H7" s="165"/>
      <c r="I7" s="165"/>
      <c r="J7" s="197"/>
      <c r="K7" s="165"/>
      <c r="L7" s="94" t="s">
        <v>40</v>
      </c>
      <c r="M7" s="165"/>
      <c r="N7" s="94" t="s">
        <v>41</v>
      </c>
      <c r="O7" s="165"/>
      <c r="P7" s="165"/>
      <c r="Q7" s="165"/>
      <c r="S7" s="165"/>
      <c r="T7" s="94" t="s">
        <v>40</v>
      </c>
      <c r="U7" s="165"/>
      <c r="V7" s="94" t="s">
        <v>41</v>
      </c>
      <c r="W7" s="165"/>
      <c r="X7" s="165"/>
      <c r="Y7" s="165"/>
      <c r="Z7" s="197"/>
      <c r="AA7" s="165"/>
      <c r="AB7" s="94" t="s">
        <v>40</v>
      </c>
      <c r="AC7" s="165"/>
      <c r="AD7" s="94" t="s">
        <v>41</v>
      </c>
      <c r="AE7" s="165"/>
      <c r="AF7" s="165"/>
      <c r="AG7" s="165"/>
    </row>
    <row r="8" spans="1:33" x14ac:dyDescent="0.35">
      <c r="B8" s="4" t="s">
        <v>16</v>
      </c>
      <c r="C8" s="198">
        <v>6714.3418060541153</v>
      </c>
      <c r="D8" s="198">
        <v>8.6939336061477661</v>
      </c>
      <c r="E8" s="198">
        <v>2678.4831080436711</v>
      </c>
      <c r="F8" s="198">
        <v>0</v>
      </c>
      <c r="G8" s="198">
        <v>0</v>
      </c>
      <c r="H8" s="198">
        <v>366.12294387817383</v>
      </c>
      <c r="I8" s="199">
        <v>9767.6417915821075</v>
      </c>
      <c r="J8" s="11"/>
      <c r="K8" s="198">
        <v>1053.706257019192</v>
      </c>
      <c r="L8" s="198">
        <v>1.0065514296293261</v>
      </c>
      <c r="M8" s="198">
        <v>228.8639452829957</v>
      </c>
      <c r="N8" s="198">
        <v>1205.3000087738039</v>
      </c>
      <c r="O8" s="198">
        <v>18.900000013411049</v>
      </c>
      <c r="P8" s="198">
        <v>0</v>
      </c>
      <c r="Q8" s="199">
        <v>2507.7767625190318</v>
      </c>
      <c r="R8" s="200"/>
      <c r="S8" s="201">
        <v>0.68740663809361136</v>
      </c>
      <c r="T8" s="201">
        <v>8.9007498346635949E-4</v>
      </c>
      <c r="U8" s="201">
        <v>0.27422003848994808</v>
      </c>
      <c r="V8" s="201">
        <v>0</v>
      </c>
      <c r="W8" s="201">
        <v>0</v>
      </c>
      <c r="X8" s="201">
        <v>3.748324843297425E-2</v>
      </c>
      <c r="Y8" s="202">
        <v>1.0000000000000002</v>
      </c>
      <c r="Z8" s="96"/>
      <c r="AA8" s="201">
        <v>0.42017546089738733</v>
      </c>
      <c r="AB8" s="201">
        <v>4.0137202189331127E-4</v>
      </c>
      <c r="AC8" s="201">
        <v>9.1261689917369118E-2</v>
      </c>
      <c r="AD8" s="201">
        <v>0.48062492116048422</v>
      </c>
      <c r="AE8" s="201">
        <v>7.5365560028661498E-3</v>
      </c>
      <c r="AF8" s="201">
        <v>0</v>
      </c>
      <c r="AG8" s="202">
        <v>1.0000000000000002</v>
      </c>
    </row>
    <row r="9" spans="1:33" x14ac:dyDescent="0.35">
      <c r="B9" s="4" t="s">
        <v>17</v>
      </c>
      <c r="C9" s="198">
        <v>436.59070611000061</v>
      </c>
      <c r="D9" s="198">
        <v>36.389559030532837</v>
      </c>
      <c r="E9" s="198">
        <v>0</v>
      </c>
      <c r="F9" s="198">
        <v>0</v>
      </c>
      <c r="G9" s="198">
        <v>0</v>
      </c>
      <c r="H9" s="198">
        <v>0</v>
      </c>
      <c r="I9" s="199">
        <v>472.98026514053345</v>
      </c>
      <c r="J9" s="11"/>
      <c r="K9" s="198">
        <v>5.0405798032879829</v>
      </c>
      <c r="L9" s="198">
        <v>0.34782609343528748</v>
      </c>
      <c r="M9" s="198">
        <v>0</v>
      </c>
      <c r="N9" s="198">
        <v>0</v>
      </c>
      <c r="O9" s="198">
        <v>138.4600012302399</v>
      </c>
      <c r="P9" s="198">
        <v>0</v>
      </c>
      <c r="Q9" s="199">
        <v>143.84840712696317</v>
      </c>
      <c r="R9" s="200"/>
      <c r="S9" s="201">
        <v>0.92306326138211992</v>
      </c>
      <c r="T9" s="201">
        <v>7.6936738617880071E-2</v>
      </c>
      <c r="U9" s="201">
        <v>0</v>
      </c>
      <c r="V9" s="201">
        <v>0</v>
      </c>
      <c r="W9" s="201">
        <v>0</v>
      </c>
      <c r="X9" s="201">
        <v>0</v>
      </c>
      <c r="Y9" s="202">
        <v>1</v>
      </c>
      <c r="Z9" s="96"/>
      <c r="AA9" s="201">
        <v>3.5040914974046794E-2</v>
      </c>
      <c r="AB9" s="201">
        <v>2.4180044839029048E-3</v>
      </c>
      <c r="AC9" s="201">
        <v>0</v>
      </c>
      <c r="AD9" s="201">
        <v>0</v>
      </c>
      <c r="AE9" s="201">
        <v>0.96254108054205034</v>
      </c>
      <c r="AF9" s="201">
        <v>0</v>
      </c>
      <c r="AG9" s="202">
        <v>1</v>
      </c>
    </row>
    <row r="10" spans="1:33" x14ac:dyDescent="0.35">
      <c r="B10" s="4" t="s">
        <v>18</v>
      </c>
      <c r="C10" s="198">
        <v>3575.5208625793462</v>
      </c>
      <c r="D10" s="198">
        <v>599.79683923721313</v>
      </c>
      <c r="E10" s="198">
        <v>1314.126405239105</v>
      </c>
      <c r="F10" s="198">
        <v>0</v>
      </c>
      <c r="G10" s="198">
        <v>0</v>
      </c>
      <c r="H10" s="198">
        <v>64.868782043457031</v>
      </c>
      <c r="I10" s="199">
        <v>5554.3128890991211</v>
      </c>
      <c r="J10" s="11"/>
      <c r="K10" s="198">
        <v>418.43151815980673</v>
      </c>
      <c r="L10" s="198">
        <v>23.51266755908728</v>
      </c>
      <c r="M10" s="198">
        <v>69.672204554080963</v>
      </c>
      <c r="N10" s="198">
        <v>277.10000371932978</v>
      </c>
      <c r="O10" s="198">
        <v>3005.2200263738632</v>
      </c>
      <c r="P10" s="198">
        <v>0</v>
      </c>
      <c r="Q10" s="199">
        <v>3793.936420366168</v>
      </c>
      <c r="R10" s="200"/>
      <c r="S10" s="201">
        <v>0.64373774649905902</v>
      </c>
      <c r="T10" s="201">
        <v>0.10798758572178617</v>
      </c>
      <c r="U10" s="201">
        <v>0.23659567465459244</v>
      </c>
      <c r="V10" s="201">
        <v>0</v>
      </c>
      <c r="W10" s="201">
        <v>0</v>
      </c>
      <c r="X10" s="201">
        <v>1.1678993124562413E-2</v>
      </c>
      <c r="Y10" s="202">
        <v>1</v>
      </c>
      <c r="Z10" s="96"/>
      <c r="AA10" s="201">
        <v>0.11028954410348875</v>
      </c>
      <c r="AB10" s="201">
        <v>6.1974332075965515E-3</v>
      </c>
      <c r="AC10" s="201">
        <v>1.8364093868330197E-2</v>
      </c>
      <c r="AD10" s="201">
        <v>7.3037598161064005E-2</v>
      </c>
      <c r="AE10" s="201">
        <v>0.79211133065952044</v>
      </c>
      <c r="AF10" s="201">
        <v>0</v>
      </c>
      <c r="AG10" s="202">
        <v>1</v>
      </c>
    </row>
    <row r="11" spans="1:33" x14ac:dyDescent="0.35">
      <c r="B11" s="4" t="s">
        <v>19</v>
      </c>
      <c r="C11" s="198">
        <v>1344.8657779693599</v>
      </c>
      <c r="D11" s="198">
        <v>19.135437250137329</v>
      </c>
      <c r="E11" s="198">
        <v>83.426979780197144</v>
      </c>
      <c r="F11" s="198">
        <v>0</v>
      </c>
      <c r="G11" s="198">
        <v>0</v>
      </c>
      <c r="H11" s="198">
        <v>0</v>
      </c>
      <c r="I11" s="199">
        <v>1447.4281949996944</v>
      </c>
      <c r="J11" s="11"/>
      <c r="K11" s="198">
        <v>3805.2605026364331</v>
      </c>
      <c r="L11" s="198">
        <v>1.691930368542671</v>
      </c>
      <c r="M11" s="198">
        <v>105.7262623310089</v>
      </c>
      <c r="N11" s="198">
        <v>542.29999876022339</v>
      </c>
      <c r="O11" s="198">
        <v>77.280000686645508</v>
      </c>
      <c r="P11" s="198">
        <v>0</v>
      </c>
      <c r="Q11" s="199">
        <v>4532.2586947828531</v>
      </c>
      <c r="R11" s="200"/>
      <c r="S11" s="201">
        <v>0.92914162002326051</v>
      </c>
      <c r="T11" s="201">
        <v>1.3220301577821185E-2</v>
      </c>
      <c r="U11" s="201">
        <v>5.7638078398918269E-2</v>
      </c>
      <c r="V11" s="201">
        <v>0</v>
      </c>
      <c r="W11" s="201">
        <v>0</v>
      </c>
      <c r="X11" s="201">
        <v>0</v>
      </c>
      <c r="Y11" s="202">
        <v>1</v>
      </c>
      <c r="Z11" s="96"/>
      <c r="AA11" s="201">
        <v>0.83959472724200901</v>
      </c>
      <c r="AB11" s="201">
        <v>3.7330842797880798E-4</v>
      </c>
      <c r="AC11" s="201">
        <v>2.3327499476742553E-2</v>
      </c>
      <c r="AD11" s="201">
        <v>0.11965336387008813</v>
      </c>
      <c r="AE11" s="201">
        <v>1.7051100983181654E-2</v>
      </c>
      <c r="AF11" s="201">
        <v>0</v>
      </c>
      <c r="AG11" s="202">
        <v>1.0000000000000002</v>
      </c>
    </row>
    <row r="12" spans="1:33" x14ac:dyDescent="0.35">
      <c r="B12" s="4" t="s">
        <v>20</v>
      </c>
      <c r="C12" s="198">
        <v>4277.4513157606116</v>
      </c>
      <c r="D12" s="198">
        <v>436.049560546875</v>
      </c>
      <c r="E12" s="198">
        <v>1403.8554471135139</v>
      </c>
      <c r="F12" s="198">
        <v>0</v>
      </c>
      <c r="G12" s="198">
        <v>0</v>
      </c>
      <c r="H12" s="198">
        <v>656.82410717010498</v>
      </c>
      <c r="I12" s="199">
        <v>6774.1804305911055</v>
      </c>
      <c r="J12" s="198"/>
      <c r="K12" s="198">
        <v>4802.4142066836357</v>
      </c>
      <c r="L12" s="198">
        <v>25.35904190689325</v>
      </c>
      <c r="M12" s="198">
        <v>472.20649737119669</v>
      </c>
      <c r="N12" s="198">
        <v>3034.4999980926509</v>
      </c>
      <c r="O12" s="198">
        <v>1255.80001115799</v>
      </c>
      <c r="P12" s="198">
        <v>70</v>
      </c>
      <c r="Q12" s="199">
        <v>9660.2797552123666</v>
      </c>
      <c r="R12" s="200"/>
      <c r="S12" s="201">
        <v>0.63143451220229263</v>
      </c>
      <c r="T12" s="201">
        <v>6.4369345489787302E-2</v>
      </c>
      <c r="U12" s="201">
        <v>0.20723620539747203</v>
      </c>
      <c r="V12" s="201">
        <v>0</v>
      </c>
      <c r="W12" s="201">
        <v>0</v>
      </c>
      <c r="X12" s="201">
        <v>9.6959936910447991E-2</v>
      </c>
      <c r="Y12" s="202">
        <v>1</v>
      </c>
      <c r="Z12" s="201"/>
      <c r="AA12" s="201">
        <v>0.49712993084826684</v>
      </c>
      <c r="AB12" s="201">
        <v>2.6250835948317492E-3</v>
      </c>
      <c r="AC12" s="201">
        <v>4.8881244574351973E-2</v>
      </c>
      <c r="AD12" s="201">
        <v>0.31412133757879374</v>
      </c>
      <c r="AE12" s="201">
        <v>0.12999623644236616</v>
      </c>
      <c r="AF12" s="201">
        <v>7.2461669613895314E-3</v>
      </c>
      <c r="AG12" s="202">
        <v>1</v>
      </c>
    </row>
    <row r="13" spans="1:33" x14ac:dyDescent="0.35">
      <c r="B13" s="9" t="s">
        <v>21</v>
      </c>
      <c r="C13" s="203">
        <v>1166.5963420271869</v>
      </c>
      <c r="D13" s="203">
        <v>9.0739511251449585</v>
      </c>
      <c r="E13" s="203">
        <v>290.55282455682749</v>
      </c>
      <c r="F13" s="203">
        <v>0</v>
      </c>
      <c r="G13" s="203">
        <v>0</v>
      </c>
      <c r="H13" s="203">
        <v>0</v>
      </c>
      <c r="I13" s="199">
        <v>1466.2231177091594</v>
      </c>
      <c r="J13" s="203"/>
      <c r="K13" s="203">
        <v>4844.2797314226627</v>
      </c>
      <c r="L13" s="203">
        <v>4.5067077279090881</v>
      </c>
      <c r="M13" s="203">
        <v>281.69505178928381</v>
      </c>
      <c r="N13" s="203">
        <v>1946.4999988079071</v>
      </c>
      <c r="O13" s="203">
        <v>592.48000526428223</v>
      </c>
      <c r="P13" s="203">
        <v>0</v>
      </c>
      <c r="Q13" s="199">
        <v>7669.4614950120449</v>
      </c>
      <c r="R13" s="200"/>
      <c r="S13" s="201">
        <v>0.79564721626398027</v>
      </c>
      <c r="T13" s="201">
        <v>6.1886564299451123E-3</v>
      </c>
      <c r="U13" s="201">
        <v>0.19816412730607461</v>
      </c>
      <c r="V13" s="201">
        <v>0</v>
      </c>
      <c r="W13" s="201">
        <v>0</v>
      </c>
      <c r="X13" s="201">
        <v>0</v>
      </c>
      <c r="Y13" s="202">
        <v>1</v>
      </c>
      <c r="Z13" s="204"/>
      <c r="AA13" s="201">
        <v>0.63163231663307995</v>
      </c>
      <c r="AB13" s="201">
        <v>5.8761723112373617E-4</v>
      </c>
      <c r="AC13" s="201">
        <v>3.6729443386929919E-2</v>
      </c>
      <c r="AD13" s="201">
        <v>0.25379878366608188</v>
      </c>
      <c r="AE13" s="201">
        <v>7.725183908278449E-2</v>
      </c>
      <c r="AF13" s="201">
        <v>0</v>
      </c>
      <c r="AG13" s="202">
        <v>1</v>
      </c>
    </row>
    <row r="14" spans="1:33" x14ac:dyDescent="0.35">
      <c r="B14" s="9" t="s">
        <v>22</v>
      </c>
      <c r="C14" s="203">
        <v>217.34855139255521</v>
      </c>
      <c r="D14" s="203">
        <v>0</v>
      </c>
      <c r="E14" s="203">
        <v>23.232748031616211</v>
      </c>
      <c r="F14" s="203">
        <v>0</v>
      </c>
      <c r="G14" s="203">
        <v>0</v>
      </c>
      <c r="H14" s="203">
        <v>0</v>
      </c>
      <c r="I14" s="199">
        <v>240.58129942417142</v>
      </c>
      <c r="J14" s="203"/>
      <c r="K14" s="203">
        <v>1251.4022546410561</v>
      </c>
      <c r="L14" s="203">
        <v>0</v>
      </c>
      <c r="M14" s="203">
        <v>32.822949647903442</v>
      </c>
      <c r="N14" s="203">
        <v>20.39999961853027</v>
      </c>
      <c r="O14" s="203">
        <v>0</v>
      </c>
      <c r="P14" s="203">
        <v>0</v>
      </c>
      <c r="Q14" s="199">
        <v>1304.6252039074898</v>
      </c>
      <c r="R14" s="200"/>
      <c r="S14" s="201">
        <v>0.90343078166414625</v>
      </c>
      <c r="T14" s="201">
        <v>0</v>
      </c>
      <c r="U14" s="201">
        <v>9.6569218335853732E-2</v>
      </c>
      <c r="V14" s="201">
        <v>0</v>
      </c>
      <c r="W14" s="201">
        <v>0</v>
      </c>
      <c r="X14" s="201">
        <v>0</v>
      </c>
      <c r="Y14" s="202">
        <v>1</v>
      </c>
      <c r="Z14" s="204"/>
      <c r="AA14" s="201">
        <v>0.95920441433522408</v>
      </c>
      <c r="AB14" s="201">
        <v>0</v>
      </c>
      <c r="AC14" s="201">
        <v>2.5158911195027701E-2</v>
      </c>
      <c r="AD14" s="201">
        <v>1.5636674469748188E-2</v>
      </c>
      <c r="AE14" s="201">
        <v>0</v>
      </c>
      <c r="AF14" s="201">
        <v>0</v>
      </c>
      <c r="AG14" s="202">
        <v>0.99999999999999989</v>
      </c>
    </row>
    <row r="15" spans="1:33" x14ac:dyDescent="0.35">
      <c r="B15" s="9" t="s">
        <v>23</v>
      </c>
      <c r="C15" s="203">
        <v>10540.19538807869</v>
      </c>
      <c r="D15" s="203">
        <v>1637.2966221570971</v>
      </c>
      <c r="E15" s="203">
        <v>120.1599572896957</v>
      </c>
      <c r="F15" s="203">
        <v>0</v>
      </c>
      <c r="G15" s="203">
        <v>0</v>
      </c>
      <c r="H15" s="203">
        <v>0</v>
      </c>
      <c r="I15" s="199">
        <v>12297.651967525482</v>
      </c>
      <c r="J15" s="203"/>
      <c r="K15" s="203">
        <v>3250.299657812342</v>
      </c>
      <c r="L15" s="203">
        <v>89.332591040059924</v>
      </c>
      <c r="M15" s="203">
        <v>3.9797436892986302</v>
      </c>
      <c r="N15" s="203">
        <v>274</v>
      </c>
      <c r="O15" s="203">
        <v>202.86000180244449</v>
      </c>
      <c r="P15" s="203">
        <v>0</v>
      </c>
      <c r="Q15" s="199">
        <v>3820.4719943441451</v>
      </c>
      <c r="R15" s="200"/>
      <c r="S15" s="201">
        <v>0.8570900701948857</v>
      </c>
      <c r="T15" s="201">
        <v>0.13313896233856029</v>
      </c>
      <c r="U15" s="201">
        <v>9.7709674665540352E-3</v>
      </c>
      <c r="V15" s="201">
        <v>0</v>
      </c>
      <c r="W15" s="201">
        <v>0</v>
      </c>
      <c r="X15" s="201">
        <v>0</v>
      </c>
      <c r="Y15" s="202">
        <v>1</v>
      </c>
      <c r="Z15" s="204"/>
      <c r="AA15" s="201">
        <v>0.85075866610830009</v>
      </c>
      <c r="AB15" s="201">
        <v>2.3382605911601642E-2</v>
      </c>
      <c r="AC15" s="201">
        <v>1.0416890099417748E-3</v>
      </c>
      <c r="AD15" s="201">
        <v>7.1718887196564093E-2</v>
      </c>
      <c r="AE15" s="201">
        <v>5.3098151773592353E-2</v>
      </c>
      <c r="AF15" s="201">
        <v>0</v>
      </c>
      <c r="AG15" s="202">
        <v>0.99999999999999989</v>
      </c>
    </row>
    <row r="16" spans="1:33" x14ac:dyDescent="0.35">
      <c r="B16" s="9"/>
      <c r="C16" s="203"/>
      <c r="D16" s="203"/>
      <c r="E16" s="203"/>
      <c r="F16" s="203"/>
      <c r="G16" s="203"/>
      <c r="H16" s="203"/>
      <c r="I16" s="199"/>
      <c r="J16" s="203"/>
      <c r="K16" s="203"/>
      <c r="L16" s="203"/>
      <c r="M16" s="203"/>
      <c r="N16" s="203"/>
      <c r="O16" s="203"/>
      <c r="P16" s="203"/>
      <c r="Q16" s="199"/>
      <c r="R16" s="200"/>
      <c r="S16" s="201"/>
      <c r="T16" s="201"/>
      <c r="U16" s="201"/>
      <c r="V16" s="201"/>
      <c r="W16" s="201"/>
      <c r="X16" s="201"/>
      <c r="Y16" s="202"/>
      <c r="Z16" s="204"/>
      <c r="AA16" s="201"/>
      <c r="AB16" s="201"/>
      <c r="AC16" s="201"/>
      <c r="AD16" s="201"/>
      <c r="AE16" s="201"/>
      <c r="AF16" s="201"/>
      <c r="AG16" s="202"/>
    </row>
    <row r="17" spans="2:33" x14ac:dyDescent="0.35">
      <c r="B17" s="9"/>
      <c r="C17" s="203"/>
      <c r="D17" s="203"/>
      <c r="E17" s="203"/>
      <c r="F17" s="203"/>
      <c r="G17" s="203"/>
      <c r="H17" s="203"/>
      <c r="I17" s="199"/>
      <c r="J17" s="203"/>
      <c r="K17" s="203"/>
      <c r="L17" s="203"/>
      <c r="M17" s="203"/>
      <c r="N17" s="203"/>
      <c r="O17" s="203"/>
      <c r="P17" s="203"/>
      <c r="Q17" s="199"/>
      <c r="R17" s="200"/>
      <c r="S17" s="201"/>
      <c r="T17" s="201"/>
      <c r="U17" s="201"/>
      <c r="V17" s="201"/>
      <c r="W17" s="201"/>
      <c r="X17" s="201"/>
      <c r="Y17" s="202"/>
      <c r="Z17" s="204"/>
      <c r="AA17" s="201"/>
      <c r="AB17" s="201"/>
      <c r="AC17" s="201"/>
      <c r="AD17" s="201"/>
      <c r="AE17" s="201"/>
      <c r="AF17" s="201"/>
      <c r="AG17" s="202"/>
    </row>
    <row r="18" spans="2:33" x14ac:dyDescent="0.35">
      <c r="B18" s="9"/>
      <c r="C18" s="203"/>
      <c r="D18" s="203"/>
      <c r="E18" s="203"/>
      <c r="F18" s="203"/>
      <c r="G18" s="203"/>
      <c r="H18" s="203"/>
      <c r="I18" s="199"/>
      <c r="J18" s="203"/>
      <c r="K18" s="203"/>
      <c r="L18" s="203"/>
      <c r="M18" s="203"/>
      <c r="N18" s="203"/>
      <c r="O18" s="203"/>
      <c r="P18" s="203"/>
      <c r="Q18" s="199"/>
      <c r="R18" s="200"/>
      <c r="S18" s="201"/>
      <c r="T18" s="201"/>
      <c r="U18" s="201"/>
      <c r="V18" s="201"/>
      <c r="W18" s="201"/>
      <c r="X18" s="201"/>
      <c r="Y18" s="202"/>
      <c r="Z18" s="204"/>
      <c r="AA18" s="201"/>
      <c r="AB18" s="201"/>
      <c r="AC18" s="201"/>
      <c r="AD18" s="201"/>
      <c r="AE18" s="201"/>
      <c r="AF18" s="201"/>
      <c r="AG18" s="202"/>
    </row>
    <row r="19" spans="2:33" x14ac:dyDescent="0.35">
      <c r="B19" s="9"/>
      <c r="C19" s="203"/>
      <c r="D19" s="203"/>
      <c r="E19" s="203"/>
      <c r="F19" s="203"/>
      <c r="G19" s="203"/>
      <c r="H19" s="203"/>
      <c r="I19" s="199"/>
      <c r="J19" s="203"/>
      <c r="K19" s="203"/>
      <c r="L19" s="203"/>
      <c r="M19" s="203"/>
      <c r="N19" s="203"/>
      <c r="O19" s="203"/>
      <c r="P19" s="203"/>
      <c r="Q19" s="199"/>
      <c r="R19" s="200"/>
      <c r="S19" s="201"/>
      <c r="T19" s="201"/>
      <c r="U19" s="201"/>
      <c r="V19" s="201"/>
      <c r="W19" s="201"/>
      <c r="X19" s="201"/>
      <c r="Y19" s="202"/>
      <c r="Z19" s="204"/>
      <c r="AA19" s="201"/>
      <c r="AB19" s="201"/>
      <c r="AC19" s="201"/>
      <c r="AD19" s="201"/>
      <c r="AE19" s="201"/>
      <c r="AF19" s="201"/>
      <c r="AG19" s="202"/>
    </row>
    <row r="20" spans="2:33" x14ac:dyDescent="0.35">
      <c r="B20" s="9"/>
      <c r="C20" s="203"/>
      <c r="D20" s="203"/>
      <c r="E20" s="203"/>
      <c r="F20" s="203"/>
      <c r="G20" s="203"/>
      <c r="H20" s="203"/>
      <c r="I20" s="199"/>
      <c r="J20" s="203"/>
      <c r="K20" s="203"/>
      <c r="L20" s="203"/>
      <c r="M20" s="203"/>
      <c r="N20" s="203"/>
      <c r="O20" s="203"/>
      <c r="P20" s="203"/>
      <c r="Q20" s="199"/>
      <c r="R20" s="200"/>
      <c r="S20" s="201"/>
      <c r="T20" s="201"/>
      <c r="U20" s="201"/>
      <c r="V20" s="201"/>
      <c r="W20" s="201"/>
      <c r="X20" s="201"/>
      <c r="Y20" s="202"/>
      <c r="Z20" s="204"/>
      <c r="AA20" s="201"/>
      <c r="AB20" s="201"/>
      <c r="AC20" s="201"/>
      <c r="AD20" s="201"/>
      <c r="AE20" s="201"/>
      <c r="AF20" s="201"/>
      <c r="AG20" s="202"/>
    </row>
    <row r="21" spans="2:33" x14ac:dyDescent="0.35">
      <c r="B21" s="9"/>
      <c r="C21" s="203"/>
      <c r="D21" s="203"/>
      <c r="E21" s="203"/>
      <c r="F21" s="203"/>
      <c r="G21" s="203"/>
      <c r="H21" s="203"/>
      <c r="I21" s="199"/>
      <c r="J21" s="203"/>
      <c r="K21" s="203"/>
      <c r="L21" s="203"/>
      <c r="M21" s="203"/>
      <c r="N21" s="203"/>
      <c r="O21" s="203"/>
      <c r="P21" s="203"/>
      <c r="Q21" s="199"/>
      <c r="R21" s="200"/>
      <c r="S21" s="201"/>
      <c r="T21" s="201"/>
      <c r="U21" s="201"/>
      <c r="V21" s="201"/>
      <c r="W21" s="201"/>
      <c r="X21" s="201"/>
      <c r="Y21" s="202"/>
      <c r="Z21" s="204"/>
      <c r="AA21" s="201"/>
      <c r="AB21" s="201"/>
      <c r="AC21" s="201"/>
      <c r="AD21" s="201"/>
      <c r="AE21" s="201"/>
      <c r="AF21" s="201"/>
      <c r="AG21" s="202"/>
    </row>
    <row r="22" spans="2:33" x14ac:dyDescent="0.35">
      <c r="B22" s="9"/>
      <c r="C22" s="203"/>
      <c r="D22" s="203"/>
      <c r="E22" s="203"/>
      <c r="F22" s="203"/>
      <c r="G22" s="203"/>
      <c r="H22" s="203"/>
      <c r="I22" s="199"/>
      <c r="J22" s="203"/>
      <c r="K22" s="203"/>
      <c r="L22" s="203"/>
      <c r="M22" s="203"/>
      <c r="N22" s="203"/>
      <c r="O22" s="203"/>
      <c r="P22" s="203"/>
      <c r="Q22" s="199"/>
      <c r="R22" s="200"/>
      <c r="S22" s="201"/>
      <c r="T22" s="201"/>
      <c r="U22" s="201"/>
      <c r="V22" s="201"/>
      <c r="W22" s="201"/>
      <c r="X22" s="201"/>
      <c r="Y22" s="202"/>
      <c r="Z22" s="204"/>
      <c r="AA22" s="201"/>
      <c r="AB22" s="201"/>
      <c r="AC22" s="201"/>
      <c r="AD22" s="201"/>
      <c r="AE22" s="201"/>
      <c r="AF22" s="201"/>
      <c r="AG22" s="202"/>
    </row>
    <row r="23" spans="2:33" x14ac:dyDescent="0.35">
      <c r="B23" s="9"/>
      <c r="C23" s="203"/>
      <c r="D23" s="203"/>
      <c r="E23" s="203"/>
      <c r="F23" s="203"/>
      <c r="G23" s="203"/>
      <c r="H23" s="203"/>
      <c r="I23" s="199"/>
      <c r="J23" s="203"/>
      <c r="K23" s="203"/>
      <c r="L23" s="203"/>
      <c r="M23" s="203"/>
      <c r="N23" s="203"/>
      <c r="O23" s="203"/>
      <c r="P23" s="203"/>
      <c r="Q23" s="199"/>
      <c r="R23" s="200"/>
      <c r="S23" s="201"/>
      <c r="T23" s="201"/>
      <c r="U23" s="201"/>
      <c r="V23" s="201"/>
      <c r="W23" s="201"/>
      <c r="X23" s="201"/>
      <c r="Y23" s="202"/>
      <c r="Z23" s="204"/>
      <c r="AA23" s="201"/>
      <c r="AB23" s="201"/>
      <c r="AC23" s="201"/>
      <c r="AD23" s="201"/>
      <c r="AE23" s="201"/>
      <c r="AF23" s="201"/>
      <c r="AG23" s="202"/>
    </row>
    <row r="24" spans="2:33" x14ac:dyDescent="0.35">
      <c r="B24" s="9"/>
      <c r="C24" s="203"/>
      <c r="D24" s="203"/>
      <c r="E24" s="203"/>
      <c r="F24" s="203"/>
      <c r="G24" s="203"/>
      <c r="H24" s="203"/>
      <c r="I24" s="199"/>
      <c r="J24" s="203"/>
      <c r="K24" s="203"/>
      <c r="L24" s="203"/>
      <c r="M24" s="203"/>
      <c r="N24" s="203"/>
      <c r="O24" s="203"/>
      <c r="P24" s="203"/>
      <c r="Q24" s="199"/>
      <c r="R24" s="200"/>
      <c r="S24" s="201"/>
      <c r="T24" s="201"/>
      <c r="U24" s="201"/>
      <c r="V24" s="201"/>
      <c r="W24" s="201"/>
      <c r="X24" s="201"/>
      <c r="Y24" s="202"/>
      <c r="Z24" s="204"/>
      <c r="AA24" s="201"/>
      <c r="AB24" s="201"/>
      <c r="AC24" s="201"/>
      <c r="AD24" s="201"/>
      <c r="AE24" s="201"/>
      <c r="AF24" s="201"/>
      <c r="AG24" s="202"/>
    </row>
    <row r="25" spans="2:33" x14ac:dyDescent="0.35">
      <c r="B25" s="9"/>
      <c r="C25" s="203"/>
      <c r="D25" s="203"/>
      <c r="E25" s="203"/>
      <c r="F25" s="203"/>
      <c r="G25" s="203"/>
      <c r="H25" s="203"/>
      <c r="I25" s="199"/>
      <c r="J25" s="203"/>
      <c r="K25" s="203"/>
      <c r="L25" s="203"/>
      <c r="M25" s="203"/>
      <c r="N25" s="203"/>
      <c r="O25" s="203"/>
      <c r="P25" s="203"/>
      <c r="Q25" s="199"/>
      <c r="R25" s="200"/>
      <c r="S25" s="201"/>
      <c r="T25" s="201"/>
      <c r="U25" s="201"/>
      <c r="V25" s="201"/>
      <c r="W25" s="201"/>
      <c r="X25" s="201"/>
      <c r="Y25" s="202"/>
      <c r="Z25" s="204"/>
      <c r="AA25" s="201"/>
      <c r="AB25" s="201"/>
      <c r="AC25" s="201"/>
      <c r="AD25" s="201"/>
      <c r="AE25" s="201"/>
      <c r="AF25" s="201"/>
      <c r="AG25" s="202"/>
    </row>
    <row r="26" spans="2:33" x14ac:dyDescent="0.35">
      <c r="B26" s="9"/>
      <c r="C26" s="203"/>
      <c r="D26" s="203"/>
      <c r="E26" s="203"/>
      <c r="F26" s="203"/>
      <c r="G26" s="203"/>
      <c r="H26" s="203"/>
      <c r="I26" s="199"/>
      <c r="J26" s="203"/>
      <c r="K26" s="203"/>
      <c r="L26" s="203"/>
      <c r="M26" s="203"/>
      <c r="N26" s="203"/>
      <c r="O26" s="203"/>
      <c r="P26" s="203"/>
      <c r="Q26" s="199"/>
      <c r="R26" s="200"/>
      <c r="S26" s="201"/>
      <c r="T26" s="201"/>
      <c r="U26" s="201"/>
      <c r="V26" s="201"/>
      <c r="W26" s="201"/>
      <c r="X26" s="201"/>
      <c r="Y26" s="202"/>
      <c r="Z26" s="204"/>
      <c r="AA26" s="201"/>
      <c r="AB26" s="201"/>
      <c r="AC26" s="201"/>
      <c r="AD26" s="201"/>
      <c r="AE26" s="201"/>
      <c r="AF26" s="201"/>
      <c r="AG26" s="202"/>
    </row>
    <row r="27" spans="2:33" ht="15.75" customHeight="1" thickBot="1" x14ac:dyDescent="0.4">
      <c r="B27" s="7"/>
      <c r="C27" s="205"/>
      <c r="D27" s="205"/>
      <c r="E27" s="205"/>
      <c r="F27" s="205"/>
      <c r="G27" s="205"/>
      <c r="H27" s="205"/>
      <c r="I27" s="206"/>
      <c r="J27" s="203"/>
      <c r="K27" s="205"/>
      <c r="L27" s="205"/>
      <c r="M27" s="205"/>
      <c r="N27" s="205"/>
      <c r="O27" s="205"/>
      <c r="P27" s="205"/>
      <c r="Q27" s="206"/>
      <c r="R27" s="200"/>
      <c r="S27" s="201"/>
      <c r="T27" s="201"/>
      <c r="U27" s="201"/>
      <c r="V27" s="201"/>
      <c r="W27" s="201"/>
      <c r="X27" s="201"/>
      <c r="Y27" s="207"/>
      <c r="Z27" s="204"/>
      <c r="AA27" s="201"/>
      <c r="AB27" s="201"/>
      <c r="AC27" s="201"/>
      <c r="AD27" s="201"/>
      <c r="AE27" s="201"/>
      <c r="AF27" s="201"/>
      <c r="AG27" s="207"/>
    </row>
    <row r="28" spans="2:33" ht="15.75" customHeight="1" thickBot="1" x14ac:dyDescent="0.4">
      <c r="B28" s="79" t="s">
        <v>24</v>
      </c>
      <c r="C28" s="208">
        <v>28272.910749971867</v>
      </c>
      <c r="D28" s="208">
        <v>2746.4359029531479</v>
      </c>
      <c r="E28" s="208">
        <v>5913.8374700546265</v>
      </c>
      <c r="F28" s="208">
        <v>0</v>
      </c>
      <c r="G28" s="208">
        <v>0</v>
      </c>
      <c r="H28" s="208">
        <v>1087.8158330917358</v>
      </c>
      <c r="I28" s="208">
        <v>38020.999956071377</v>
      </c>
      <c r="J28" s="203"/>
      <c r="K28" s="208">
        <v>19430.834708178416</v>
      </c>
      <c r="L28" s="208">
        <v>145.75731612555683</v>
      </c>
      <c r="M28" s="208">
        <v>1194.9666546657681</v>
      </c>
      <c r="N28" s="208">
        <v>7300.1000077724457</v>
      </c>
      <c r="O28" s="208">
        <v>5291.0000465288758</v>
      </c>
      <c r="P28" s="208">
        <v>70</v>
      </c>
      <c r="Q28" s="208">
        <v>33432.658733271062</v>
      </c>
      <c r="R28" s="200"/>
      <c r="S28" s="209">
        <v>0.7963689807904194</v>
      </c>
      <c r="T28" s="209">
        <v>5.0341458144905815E-2</v>
      </c>
      <c r="U28" s="209">
        <v>0.13502428875617664</v>
      </c>
      <c r="V28" s="209">
        <v>0</v>
      </c>
      <c r="W28" s="209">
        <v>0</v>
      </c>
      <c r="X28" s="209">
        <v>1.826527230849808E-2</v>
      </c>
      <c r="Y28" s="209">
        <v>1</v>
      </c>
      <c r="Z28" s="204"/>
      <c r="AA28" s="209">
        <v>0.54297824689272545</v>
      </c>
      <c r="AB28" s="209">
        <v>4.4981781098660878E-3</v>
      </c>
      <c r="AC28" s="209">
        <v>3.0595571428586658E-2</v>
      </c>
      <c r="AD28" s="209">
        <v>0.16607394576285303</v>
      </c>
      <c r="AE28" s="209">
        <v>0.25494828693579524</v>
      </c>
      <c r="AF28" s="209">
        <v>9.0577087017369143E-4</v>
      </c>
      <c r="AG28" s="209">
        <v>1</v>
      </c>
    </row>
    <row r="29" spans="2:33" x14ac:dyDescent="0.35">
      <c r="B29" s="9"/>
      <c r="C29" s="9"/>
      <c r="D29" s="9"/>
      <c r="E29" s="9"/>
      <c r="F29" s="9"/>
      <c r="G29" s="9"/>
      <c r="H29" s="9"/>
      <c r="I29" s="5"/>
      <c r="J29" s="9"/>
      <c r="K29" s="9"/>
      <c r="L29" s="9"/>
      <c r="M29" s="9"/>
      <c r="N29" s="9"/>
      <c r="O29" s="9"/>
      <c r="P29" s="9"/>
      <c r="Q29" s="3"/>
    </row>
    <row r="30" spans="2:33" x14ac:dyDescent="0.35">
      <c r="B30" s="9"/>
      <c r="C30" s="9"/>
      <c r="D30" s="9"/>
      <c r="E30" s="9"/>
      <c r="F30" s="9"/>
      <c r="G30" s="9"/>
      <c r="H30" s="9"/>
      <c r="I30" s="5"/>
      <c r="J30" s="9"/>
      <c r="K30" s="9"/>
      <c r="L30" s="9"/>
      <c r="M30" s="9"/>
      <c r="N30" s="9"/>
      <c r="O30" s="9"/>
      <c r="P30" s="9"/>
      <c r="Q30" s="3"/>
    </row>
  </sheetData>
  <mergeCells count="31">
    <mergeCell ref="S4:Y4"/>
    <mergeCell ref="AA4:AG4"/>
    <mergeCell ref="S5:X5"/>
    <mergeCell ref="AA5:AF5"/>
    <mergeCell ref="S6:S7"/>
    <mergeCell ref="U6:U7"/>
    <mergeCell ref="W6:W7"/>
    <mergeCell ref="X6:X7"/>
    <mergeCell ref="Y6:Y7"/>
    <mergeCell ref="Z6:Z7"/>
    <mergeCell ref="AA6:AA7"/>
    <mergeCell ref="AC6:AC7"/>
    <mergeCell ref="AE6:AE7"/>
    <mergeCell ref="AF6:AF7"/>
    <mergeCell ref="AG6:AG7"/>
    <mergeCell ref="Q6:Q7"/>
    <mergeCell ref="C4:I4"/>
    <mergeCell ref="K4:Q4"/>
    <mergeCell ref="C5:H5"/>
    <mergeCell ref="K5:P5"/>
    <mergeCell ref="I6:I7"/>
    <mergeCell ref="J6:J7"/>
    <mergeCell ref="K6:K7"/>
    <mergeCell ref="M6:M7"/>
    <mergeCell ref="O6:O7"/>
    <mergeCell ref="P6:P7"/>
    <mergeCell ref="B6:B7"/>
    <mergeCell ref="C6:C7"/>
    <mergeCell ref="E6:E7"/>
    <mergeCell ref="G6:G7"/>
    <mergeCell ref="H6:H7"/>
  </mergeCells>
  <pageMargins left="0.7" right="0.7" top="0.75" bottom="0.75" header="0.3" footer="0.3"/>
  <pageSetup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/>
  </sheetPr>
  <dimension ref="A1:G26"/>
  <sheetViews>
    <sheetView workbookViewId="0"/>
  </sheetViews>
  <sheetFormatPr defaultRowHeight="14.5" x14ac:dyDescent="0.35"/>
  <cols>
    <col min="1" max="1" width="5.1796875" style="62" customWidth="1"/>
    <col min="2" max="2" width="20.7265625" style="62" customWidth="1"/>
    <col min="3" max="3" width="12" style="62" customWidth="1"/>
    <col min="4" max="4" width="12.453125" style="62" customWidth="1"/>
    <col min="7" max="7" width="13.54296875" style="62" customWidth="1"/>
  </cols>
  <sheetData>
    <row r="1" spans="2:7" ht="28" customHeight="1" x14ac:dyDescent="0.35">
      <c r="B1" s="108" t="s">
        <v>119</v>
      </c>
      <c r="C1" s="58"/>
    </row>
    <row r="2" spans="2:7" s="60" customFormat="1" ht="28" customHeight="1" x14ac:dyDescent="0.35">
      <c r="B2" s="89" t="s">
        <v>89</v>
      </c>
    </row>
    <row r="3" spans="2:7" s="60" customFormat="1" ht="15.75" customHeight="1" thickBot="1" x14ac:dyDescent="0.4"/>
    <row r="4" spans="2:7" s="60" customFormat="1" x14ac:dyDescent="0.35">
      <c r="B4" s="195" t="s">
        <v>90</v>
      </c>
      <c r="C4" s="192" t="s">
        <v>91</v>
      </c>
      <c r="D4" s="192" t="s">
        <v>92</v>
      </c>
      <c r="E4" s="192" t="s">
        <v>82</v>
      </c>
      <c r="F4" s="192" t="s">
        <v>93</v>
      </c>
      <c r="G4" s="192" t="s">
        <v>94</v>
      </c>
    </row>
    <row r="5" spans="2:7" s="60" customFormat="1" ht="54" customHeight="1" thickBot="1" x14ac:dyDescent="0.4">
      <c r="B5" s="165"/>
      <c r="C5" s="165"/>
      <c r="D5" s="165"/>
      <c r="E5" s="165"/>
      <c r="F5" s="165"/>
      <c r="G5" s="165"/>
    </row>
    <row r="6" spans="2:7" x14ac:dyDescent="0.35">
      <c r="B6" s="4" t="s">
        <v>16</v>
      </c>
      <c r="C6" s="12">
        <v>3223</v>
      </c>
      <c r="D6" s="12">
        <v>3223</v>
      </c>
      <c r="E6" s="12">
        <v>6714.3418060541153</v>
      </c>
      <c r="F6" s="12">
        <v>1053.706257019192</v>
      </c>
      <c r="G6" s="20">
        <v>1</v>
      </c>
    </row>
    <row r="7" spans="2:7" x14ac:dyDescent="0.35">
      <c r="B7" s="4" t="s">
        <v>17</v>
      </c>
      <c r="C7" s="12">
        <v>198</v>
      </c>
      <c r="D7" s="12">
        <v>198</v>
      </c>
      <c r="E7" s="12">
        <v>436.59070611000061</v>
      </c>
      <c r="F7" s="12">
        <v>5.0405798032879829</v>
      </c>
      <c r="G7" s="20">
        <v>1</v>
      </c>
    </row>
    <row r="8" spans="2:7" x14ac:dyDescent="0.35">
      <c r="B8" s="4" t="s">
        <v>18</v>
      </c>
      <c r="C8" s="12">
        <v>1608</v>
      </c>
      <c r="D8" s="12">
        <v>1608</v>
      </c>
      <c r="E8" s="12">
        <v>3575.5208625793462</v>
      </c>
      <c r="F8" s="12">
        <v>418.43151815980673</v>
      </c>
      <c r="G8" s="20">
        <v>1</v>
      </c>
    </row>
    <row r="9" spans="2:7" x14ac:dyDescent="0.35">
      <c r="B9" s="9" t="s">
        <v>19</v>
      </c>
      <c r="C9" s="16">
        <v>1312</v>
      </c>
      <c r="D9" s="16">
        <v>1312</v>
      </c>
      <c r="E9" s="16">
        <v>1344.8657779693599</v>
      </c>
      <c r="F9" s="16">
        <v>3805.2605026364331</v>
      </c>
      <c r="G9" s="20">
        <v>1</v>
      </c>
    </row>
    <row r="10" spans="2:7" x14ac:dyDescent="0.35">
      <c r="B10" s="9" t="s">
        <v>20</v>
      </c>
      <c r="C10" s="16">
        <v>2846</v>
      </c>
      <c r="D10" s="16">
        <v>2846</v>
      </c>
      <c r="E10" s="16">
        <v>4277.4513157606116</v>
      </c>
      <c r="F10" s="16">
        <v>4802.4142066836357</v>
      </c>
      <c r="G10" s="20">
        <v>1</v>
      </c>
    </row>
    <row r="11" spans="2:7" x14ac:dyDescent="0.35">
      <c r="B11" s="9" t="s">
        <v>21</v>
      </c>
      <c r="C11" s="16">
        <v>1476</v>
      </c>
      <c r="D11" s="16">
        <v>1476</v>
      </c>
      <c r="E11" s="16">
        <v>1166.5963420271869</v>
      </c>
      <c r="F11" s="16">
        <v>4844.2797314226627</v>
      </c>
      <c r="G11" s="20">
        <v>1</v>
      </c>
    </row>
    <row r="12" spans="2:7" x14ac:dyDescent="0.35">
      <c r="B12" s="9" t="s">
        <v>22</v>
      </c>
      <c r="C12" s="16">
        <v>285</v>
      </c>
      <c r="D12" s="16">
        <v>285</v>
      </c>
      <c r="E12" s="16">
        <v>217.34855139255521</v>
      </c>
      <c r="F12" s="16">
        <v>1251.4022546410561</v>
      </c>
      <c r="G12" s="20">
        <v>1</v>
      </c>
    </row>
    <row r="13" spans="2:7" x14ac:dyDescent="0.35">
      <c r="B13" s="9" t="s">
        <v>23</v>
      </c>
      <c r="C13" s="16">
        <v>4833</v>
      </c>
      <c r="D13" s="16">
        <v>4833</v>
      </c>
      <c r="E13" s="16">
        <v>10540.19538807869</v>
      </c>
      <c r="F13" s="16">
        <v>3250.299657812342</v>
      </c>
      <c r="G13" s="20">
        <v>1</v>
      </c>
    </row>
    <row r="14" spans="2:7" x14ac:dyDescent="0.35">
      <c r="B14" s="9"/>
      <c r="C14" s="16"/>
      <c r="D14" s="16"/>
      <c r="E14" s="16"/>
      <c r="F14" s="16"/>
      <c r="G14" s="20" t="s">
        <v>153</v>
      </c>
    </row>
    <row r="15" spans="2:7" x14ac:dyDescent="0.35">
      <c r="B15" s="9"/>
      <c r="C15" s="16"/>
      <c r="D15" s="16"/>
      <c r="E15" s="16"/>
      <c r="F15" s="16"/>
      <c r="G15" s="20" t="s">
        <v>153</v>
      </c>
    </row>
    <row r="16" spans="2:7" x14ac:dyDescent="0.35">
      <c r="B16" s="9"/>
      <c r="C16" s="16"/>
      <c r="D16" s="16"/>
      <c r="E16" s="16"/>
      <c r="F16" s="16"/>
      <c r="G16" s="20" t="s">
        <v>153</v>
      </c>
    </row>
    <row r="17" spans="2:7" x14ac:dyDescent="0.35">
      <c r="B17" s="9"/>
      <c r="C17" s="16"/>
      <c r="D17" s="16"/>
      <c r="E17" s="16"/>
      <c r="F17" s="16"/>
      <c r="G17" s="20" t="s">
        <v>153</v>
      </c>
    </row>
    <row r="18" spans="2:7" x14ac:dyDescent="0.35">
      <c r="B18" s="9"/>
      <c r="C18" s="16"/>
      <c r="D18" s="16"/>
      <c r="E18" s="16"/>
      <c r="F18" s="16"/>
      <c r="G18" s="20" t="s">
        <v>153</v>
      </c>
    </row>
    <row r="19" spans="2:7" x14ac:dyDescent="0.35">
      <c r="B19" s="9"/>
      <c r="C19" s="16"/>
      <c r="D19" s="16"/>
      <c r="E19" s="16"/>
      <c r="F19" s="16"/>
      <c r="G19" s="20" t="s">
        <v>153</v>
      </c>
    </row>
    <row r="20" spans="2:7" x14ac:dyDescent="0.35">
      <c r="B20" s="9"/>
      <c r="C20" s="16"/>
      <c r="D20" s="16"/>
      <c r="E20" s="16"/>
      <c r="F20" s="16"/>
      <c r="G20" s="20" t="s">
        <v>153</v>
      </c>
    </row>
    <row r="21" spans="2:7" x14ac:dyDescent="0.35">
      <c r="B21" s="9"/>
      <c r="C21" s="16"/>
      <c r="D21" s="16"/>
      <c r="E21" s="16"/>
      <c r="F21" s="16"/>
      <c r="G21" s="20" t="s">
        <v>153</v>
      </c>
    </row>
    <row r="22" spans="2:7" x14ac:dyDescent="0.35">
      <c r="B22" s="9"/>
      <c r="C22" s="16"/>
      <c r="D22" s="16"/>
      <c r="E22" s="16"/>
      <c r="F22" s="16"/>
      <c r="G22" s="20" t="s">
        <v>153</v>
      </c>
    </row>
    <row r="23" spans="2:7" x14ac:dyDescent="0.35">
      <c r="B23" s="9"/>
      <c r="C23" s="16"/>
      <c r="D23" s="16"/>
      <c r="E23" s="16"/>
      <c r="F23" s="16"/>
      <c r="G23" s="20" t="s">
        <v>153</v>
      </c>
    </row>
    <row r="24" spans="2:7" x14ac:dyDescent="0.35">
      <c r="B24" s="9"/>
      <c r="C24" s="16"/>
      <c r="D24" s="16"/>
      <c r="E24" s="16"/>
      <c r="F24" s="16"/>
      <c r="G24" s="20" t="s">
        <v>153</v>
      </c>
    </row>
    <row r="25" spans="2:7" ht="15.75" customHeight="1" thickBot="1" x14ac:dyDescent="0.4">
      <c r="B25" s="7"/>
      <c r="C25" s="17"/>
      <c r="D25" s="17"/>
      <c r="E25" s="17"/>
      <c r="F25" s="17"/>
      <c r="G25" s="78" t="s">
        <v>153</v>
      </c>
    </row>
    <row r="26" spans="2:7" ht="15.75" customHeight="1" thickBot="1" x14ac:dyDescent="0.4">
      <c r="B26" s="79" t="s">
        <v>39</v>
      </c>
      <c r="C26" s="80">
        <v>15781</v>
      </c>
      <c r="D26" s="80">
        <v>15781</v>
      </c>
      <c r="E26" s="80">
        <v>28272.910749971867</v>
      </c>
      <c r="F26" s="80">
        <v>19430.834708178416</v>
      </c>
      <c r="G26" s="79"/>
    </row>
  </sheetData>
  <mergeCells count="6">
    <mergeCell ref="G4:G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/>
  </sheetPr>
  <dimension ref="B1:G26"/>
  <sheetViews>
    <sheetView workbookViewId="0"/>
  </sheetViews>
  <sheetFormatPr defaultColWidth="9.1796875" defaultRowHeight="14.5" x14ac:dyDescent="0.35"/>
  <cols>
    <col min="1" max="1" width="5.1796875" style="62" customWidth="1"/>
    <col min="2" max="2" width="20.7265625" style="62" customWidth="1"/>
    <col min="3" max="3" width="12" style="62" customWidth="1"/>
    <col min="4" max="4" width="12.453125" style="62" customWidth="1"/>
    <col min="5" max="6" width="9.1796875" style="62" customWidth="1"/>
    <col min="7" max="7" width="13.54296875" style="62" customWidth="1"/>
    <col min="8" max="8" width="9.1796875" style="62" customWidth="1"/>
    <col min="9" max="16384" width="9.1796875" style="62"/>
  </cols>
  <sheetData>
    <row r="1" spans="2:7" ht="28" customHeight="1" x14ac:dyDescent="0.35">
      <c r="B1" s="108" t="s">
        <v>0</v>
      </c>
      <c r="C1" s="58"/>
    </row>
    <row r="2" spans="2:7" ht="28" customHeight="1" x14ac:dyDescent="0.35">
      <c r="B2" s="107" t="s">
        <v>89</v>
      </c>
    </row>
    <row r="3" spans="2:7" ht="15.75" customHeight="1" thickBot="1" x14ac:dyDescent="0.4"/>
    <row r="4" spans="2:7" x14ac:dyDescent="0.35">
      <c r="B4" s="168" t="s">
        <v>90</v>
      </c>
      <c r="C4" s="164" t="s">
        <v>91</v>
      </c>
      <c r="D4" s="164" t="s">
        <v>92</v>
      </c>
      <c r="E4" s="164" t="s">
        <v>82</v>
      </c>
      <c r="F4" s="164" t="s">
        <v>93</v>
      </c>
      <c r="G4" s="164" t="s">
        <v>94</v>
      </c>
    </row>
    <row r="5" spans="2:7" ht="61.5" customHeight="1" thickBot="1" x14ac:dyDescent="0.4">
      <c r="B5" s="165"/>
      <c r="C5" s="165"/>
      <c r="D5" s="165"/>
      <c r="E5" s="165"/>
      <c r="F5" s="165"/>
      <c r="G5" s="165"/>
    </row>
    <row r="6" spans="2:7" x14ac:dyDescent="0.35">
      <c r="B6" s="4" t="s">
        <v>16</v>
      </c>
      <c r="C6" s="12">
        <v>330</v>
      </c>
      <c r="D6" s="12">
        <v>330</v>
      </c>
      <c r="E6" s="12">
        <v>681.59394776821136</v>
      </c>
      <c r="F6" s="12">
        <v>212.54304109886289</v>
      </c>
      <c r="G6" s="20">
        <v>1</v>
      </c>
    </row>
    <row r="7" spans="2:7" x14ac:dyDescent="0.35">
      <c r="B7" s="4" t="s">
        <v>17</v>
      </c>
      <c r="C7" s="12">
        <v>215</v>
      </c>
      <c r="D7" s="12">
        <v>215</v>
      </c>
      <c r="E7" s="12">
        <v>472.98026514053339</v>
      </c>
      <c r="F7" s="12">
        <v>5.3884058967232704</v>
      </c>
      <c r="G7" s="20">
        <v>1</v>
      </c>
    </row>
    <row r="8" spans="2:7" x14ac:dyDescent="0.35">
      <c r="B8" s="4" t="s">
        <v>18</v>
      </c>
      <c r="C8" s="12">
        <v>1656</v>
      </c>
      <c r="D8" s="12">
        <v>1656</v>
      </c>
      <c r="E8" s="12">
        <v>3697.9527595043178</v>
      </c>
      <c r="F8" s="12">
        <v>394.88147810474038</v>
      </c>
      <c r="G8" s="20">
        <v>1</v>
      </c>
    </row>
    <row r="9" spans="2:7" x14ac:dyDescent="0.35">
      <c r="B9" s="9" t="s">
        <v>19</v>
      </c>
      <c r="C9" s="16">
        <v>1323</v>
      </c>
      <c r="D9" s="16">
        <v>1323</v>
      </c>
      <c r="E9" s="16">
        <v>1364.0012152194979</v>
      </c>
      <c r="F9" s="16">
        <v>3806.9524330049749</v>
      </c>
      <c r="G9" s="20">
        <v>1</v>
      </c>
    </row>
    <row r="10" spans="2:7" x14ac:dyDescent="0.35">
      <c r="B10" s="9" t="s">
        <v>20</v>
      </c>
      <c r="C10" s="16">
        <v>2813</v>
      </c>
      <c r="D10" s="16">
        <v>2813</v>
      </c>
      <c r="E10" s="16">
        <v>4267.7177755832672</v>
      </c>
      <c r="F10" s="16">
        <v>4704.929606013</v>
      </c>
      <c r="G10" s="20">
        <v>1</v>
      </c>
    </row>
    <row r="11" spans="2:7" x14ac:dyDescent="0.35">
      <c r="B11" s="9" t="s">
        <v>21</v>
      </c>
      <c r="C11" s="16">
        <v>1273</v>
      </c>
      <c r="D11" s="16">
        <v>1273</v>
      </c>
      <c r="E11" s="16">
        <v>969.32668721675873</v>
      </c>
      <c r="F11" s="16">
        <v>4251.1019870638847</v>
      </c>
      <c r="G11" s="20">
        <v>1</v>
      </c>
    </row>
    <row r="12" spans="2:7" x14ac:dyDescent="0.35">
      <c r="B12" s="9" t="s">
        <v>22</v>
      </c>
      <c r="C12" s="16">
        <v>266</v>
      </c>
      <c r="D12" s="16">
        <v>266</v>
      </c>
      <c r="E12" s="16">
        <v>195.99852466583249</v>
      </c>
      <c r="F12" s="16">
        <v>1191.0689201951029</v>
      </c>
      <c r="G12" s="20">
        <v>1</v>
      </c>
    </row>
    <row r="13" spans="2:7" x14ac:dyDescent="0.35">
      <c r="B13" s="9" t="s">
        <v>23</v>
      </c>
      <c r="C13" s="16">
        <v>1582</v>
      </c>
      <c r="D13" s="16">
        <v>1582</v>
      </c>
      <c r="E13" s="16">
        <v>3071.2739757299419</v>
      </c>
      <c r="F13" s="16">
        <v>1714.7082578316331</v>
      </c>
      <c r="G13" s="20">
        <v>1</v>
      </c>
    </row>
    <row r="14" spans="2:7" x14ac:dyDescent="0.35">
      <c r="B14" s="9"/>
      <c r="C14" s="16"/>
      <c r="D14" s="16"/>
      <c r="E14" s="16"/>
      <c r="F14" s="16"/>
      <c r="G14" s="20" t="s">
        <v>153</v>
      </c>
    </row>
    <row r="15" spans="2:7" x14ac:dyDescent="0.35">
      <c r="B15" s="9"/>
      <c r="C15" s="16"/>
      <c r="D15" s="16"/>
      <c r="E15" s="16"/>
      <c r="F15" s="16"/>
      <c r="G15" s="20" t="s">
        <v>153</v>
      </c>
    </row>
    <row r="16" spans="2:7" x14ac:dyDescent="0.35">
      <c r="B16" s="9"/>
      <c r="C16" s="16"/>
      <c r="D16" s="16"/>
      <c r="E16" s="16"/>
      <c r="F16" s="16"/>
      <c r="G16" s="20" t="s">
        <v>153</v>
      </c>
    </row>
    <row r="17" spans="2:7" x14ac:dyDescent="0.35">
      <c r="B17" s="9"/>
      <c r="C17" s="16"/>
      <c r="D17" s="16"/>
      <c r="E17" s="16"/>
      <c r="F17" s="16"/>
      <c r="G17" s="20" t="s">
        <v>153</v>
      </c>
    </row>
    <row r="18" spans="2:7" x14ac:dyDescent="0.35">
      <c r="B18" s="9"/>
      <c r="C18" s="16"/>
      <c r="D18" s="16"/>
      <c r="E18" s="16"/>
      <c r="F18" s="16"/>
      <c r="G18" s="20" t="s">
        <v>153</v>
      </c>
    </row>
    <row r="19" spans="2:7" x14ac:dyDescent="0.35">
      <c r="B19" s="9"/>
      <c r="C19" s="16"/>
      <c r="D19" s="16"/>
      <c r="E19" s="16"/>
      <c r="F19" s="16"/>
      <c r="G19" s="20" t="s">
        <v>153</v>
      </c>
    </row>
    <row r="20" spans="2:7" x14ac:dyDescent="0.35">
      <c r="B20" s="9"/>
      <c r="C20" s="16"/>
      <c r="D20" s="16"/>
      <c r="E20" s="16"/>
      <c r="F20" s="16"/>
      <c r="G20" s="20" t="s">
        <v>153</v>
      </c>
    </row>
    <row r="21" spans="2:7" x14ac:dyDescent="0.35">
      <c r="B21" s="9"/>
      <c r="C21" s="16"/>
      <c r="D21" s="16"/>
      <c r="E21" s="16"/>
      <c r="F21" s="16"/>
      <c r="G21" s="20" t="s">
        <v>153</v>
      </c>
    </row>
    <row r="22" spans="2:7" x14ac:dyDescent="0.35">
      <c r="B22" s="9"/>
      <c r="C22" s="16"/>
      <c r="D22" s="16"/>
      <c r="E22" s="16"/>
      <c r="F22" s="16"/>
      <c r="G22" s="20" t="s">
        <v>153</v>
      </c>
    </row>
    <row r="23" spans="2:7" x14ac:dyDescent="0.35">
      <c r="B23" s="9"/>
      <c r="C23" s="16"/>
      <c r="D23" s="16"/>
      <c r="E23" s="16"/>
      <c r="F23" s="16"/>
      <c r="G23" s="20" t="s">
        <v>153</v>
      </c>
    </row>
    <row r="24" spans="2:7" x14ac:dyDescent="0.35">
      <c r="B24" s="9"/>
      <c r="C24" s="16"/>
      <c r="D24" s="16"/>
      <c r="E24" s="16"/>
      <c r="F24" s="16"/>
      <c r="G24" s="20" t="s">
        <v>153</v>
      </c>
    </row>
    <row r="25" spans="2:7" ht="15.75" customHeight="1" thickBot="1" x14ac:dyDescent="0.4">
      <c r="B25" s="7"/>
      <c r="C25" s="17"/>
      <c r="D25" s="17"/>
      <c r="E25" s="17"/>
      <c r="F25" s="17"/>
      <c r="G25" s="78" t="s">
        <v>153</v>
      </c>
    </row>
    <row r="26" spans="2:7" ht="15.75" customHeight="1" thickBot="1" x14ac:dyDescent="0.4">
      <c r="B26" s="79" t="s">
        <v>39</v>
      </c>
      <c r="C26" s="80">
        <v>9458</v>
      </c>
      <c r="D26" s="80">
        <v>9458</v>
      </c>
      <c r="E26" s="80">
        <v>14720.845150828362</v>
      </c>
      <c r="F26" s="80">
        <v>16281.574129208922</v>
      </c>
      <c r="G26" s="79"/>
    </row>
  </sheetData>
  <mergeCells count="6">
    <mergeCell ref="G4:G5"/>
    <mergeCell ref="B4:B5"/>
    <mergeCell ref="C4:C5"/>
    <mergeCell ref="D4:D5"/>
    <mergeCell ref="E4:E5"/>
    <mergeCell ref="F4:F5"/>
  </mergeCell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M27"/>
  <sheetViews>
    <sheetView workbookViewId="0"/>
  </sheetViews>
  <sheetFormatPr defaultRowHeight="14.5" x14ac:dyDescent="0.35"/>
  <cols>
    <col min="1" max="1" width="5.1796875" style="62" customWidth="1"/>
    <col min="2" max="2" width="11.7265625" style="62" bestFit="1" customWidth="1"/>
  </cols>
  <sheetData>
    <row r="1" spans="2:13" ht="28" customHeight="1" x14ac:dyDescent="0.35">
      <c r="B1" s="107"/>
      <c r="C1" s="108" t="s">
        <v>0</v>
      </c>
      <c r="D1" s="107"/>
      <c r="E1" s="107"/>
      <c r="F1" s="107"/>
      <c r="G1" s="107"/>
    </row>
    <row r="2" spans="2:13" ht="28" customHeight="1" x14ac:dyDescent="0.35">
      <c r="B2" s="107" t="s">
        <v>25</v>
      </c>
      <c r="C2" s="107" t="s">
        <v>26</v>
      </c>
      <c r="D2" s="107"/>
      <c r="E2" s="107"/>
      <c r="F2" s="107"/>
      <c r="G2" s="107"/>
    </row>
    <row r="3" spans="2:13" ht="15.75" customHeight="1" thickBot="1" x14ac:dyDescent="0.4"/>
    <row r="4" spans="2:13" ht="15.75" customHeight="1" thickBot="1" x14ac:dyDescent="0.4">
      <c r="B4" s="18"/>
      <c r="C4" s="166" t="s">
        <v>9</v>
      </c>
      <c r="D4" s="159"/>
      <c r="E4" s="159"/>
      <c r="F4" s="159"/>
      <c r="G4" s="159"/>
      <c r="H4" s="159"/>
      <c r="I4" s="159"/>
      <c r="J4" s="159"/>
      <c r="K4" s="159"/>
      <c r="L4" s="159"/>
      <c r="M4" s="159"/>
    </row>
    <row r="5" spans="2:13" ht="15.75" customHeight="1" thickBot="1" x14ac:dyDescent="0.4">
      <c r="C5" s="166" t="s">
        <v>13</v>
      </c>
      <c r="D5" s="159"/>
      <c r="E5" s="159"/>
      <c r="G5" s="166" t="s">
        <v>14</v>
      </c>
      <c r="H5" s="159"/>
      <c r="I5" s="159"/>
      <c r="K5" s="166" t="s">
        <v>15</v>
      </c>
      <c r="L5" s="159"/>
      <c r="M5" s="159"/>
    </row>
    <row r="6" spans="2:13" ht="24.75" customHeight="1" thickBot="1" x14ac:dyDescent="0.4">
      <c r="B6" s="67" t="s">
        <v>12</v>
      </c>
      <c r="C6" s="64" t="s">
        <v>27</v>
      </c>
      <c r="D6" s="64" t="s">
        <v>28</v>
      </c>
      <c r="E6" s="64" t="s">
        <v>29</v>
      </c>
      <c r="F6" s="64"/>
      <c r="G6" s="64" t="s">
        <v>27</v>
      </c>
      <c r="H6" s="64" t="s">
        <v>28</v>
      </c>
      <c r="I6" s="64" t="s">
        <v>29</v>
      </c>
      <c r="J6" s="64"/>
      <c r="K6" s="64" t="s">
        <v>27</v>
      </c>
      <c r="L6" s="64" t="s">
        <v>28</v>
      </c>
      <c r="M6" s="64" t="s">
        <v>29</v>
      </c>
    </row>
    <row r="7" spans="2:13" x14ac:dyDescent="0.35">
      <c r="B7" s="4" t="s">
        <v>16</v>
      </c>
      <c r="C7" s="6">
        <v>823.32512044906616</v>
      </c>
      <c r="D7" s="6">
        <v>202.99086514115331</v>
      </c>
      <c r="E7" s="34">
        <v>0.19778593336867514</v>
      </c>
      <c r="F7" s="35"/>
      <c r="G7" s="6">
        <v>1319.883850216866</v>
      </c>
      <c r="H7" s="6">
        <v>379.66216552257538</v>
      </c>
      <c r="I7" s="34">
        <v>0.22339034189515095</v>
      </c>
      <c r="J7" s="35"/>
      <c r="K7" s="6">
        <v>1749.627225279808</v>
      </c>
      <c r="L7" s="6">
        <v>479.87758550047869</v>
      </c>
      <c r="M7" s="34">
        <v>0.21523953802662132</v>
      </c>
    </row>
    <row r="8" spans="2:13" x14ac:dyDescent="0.35">
      <c r="B8" s="4" t="s">
        <v>17</v>
      </c>
      <c r="C8" s="6">
        <v>376.24895930290222</v>
      </c>
      <c r="D8" s="6">
        <v>96.731248825788498</v>
      </c>
      <c r="E8" s="34">
        <v>0.20451436902296216</v>
      </c>
      <c r="F8" s="35"/>
      <c r="G8" s="6">
        <v>376.24895930290222</v>
      </c>
      <c r="H8" s="6">
        <v>96.731248825788498</v>
      </c>
      <c r="I8" s="34">
        <v>0.20451436902296216</v>
      </c>
      <c r="J8" s="35"/>
      <c r="K8" s="6">
        <v>376.24895930290222</v>
      </c>
      <c r="L8" s="6">
        <v>96.731248825788498</v>
      </c>
      <c r="M8" s="34">
        <v>0.20451436902296216</v>
      </c>
    </row>
    <row r="9" spans="2:13" x14ac:dyDescent="0.35">
      <c r="B9" s="4" t="s">
        <v>18</v>
      </c>
      <c r="C9" s="6">
        <v>2859.7559663057332</v>
      </c>
      <c r="D9" s="6">
        <v>488.88478517532349</v>
      </c>
      <c r="E9" s="34">
        <v>0.14599499362811511</v>
      </c>
      <c r="F9" s="35"/>
      <c r="G9" s="6">
        <v>3252.8427227735519</v>
      </c>
      <c r="H9" s="6">
        <v>556.16633081436157</v>
      </c>
      <c r="I9" s="34">
        <v>0.1460133916695415</v>
      </c>
      <c r="J9" s="35"/>
      <c r="K9" s="6">
        <v>3927.062322378159</v>
      </c>
      <c r="L9" s="6">
        <v>655.62315958738327</v>
      </c>
      <c r="M9" s="34">
        <v>0.14306527519016699</v>
      </c>
    </row>
    <row r="10" spans="2:13" x14ac:dyDescent="0.35">
      <c r="B10" s="4" t="s">
        <v>19</v>
      </c>
      <c r="C10" s="6">
        <v>472.23778933286673</v>
      </c>
      <c r="D10" s="6">
        <v>171.22260302305219</v>
      </c>
      <c r="E10" s="34">
        <v>0.26609656951246097</v>
      </c>
      <c r="F10" s="35"/>
      <c r="G10" s="6">
        <v>860.95805066823959</v>
      </c>
      <c r="H10" s="6">
        <v>324.95602655410772</v>
      </c>
      <c r="I10" s="34">
        <v>0.27401312860306121</v>
      </c>
      <c r="J10" s="35"/>
      <c r="K10" s="6">
        <v>1036.7330669760699</v>
      </c>
      <c r="L10" s="6">
        <v>410.69502621889109</v>
      </c>
      <c r="M10" s="34">
        <v>0.2837412291151189</v>
      </c>
    </row>
    <row r="11" spans="2:13" x14ac:dyDescent="0.35">
      <c r="B11" s="4" t="s">
        <v>20</v>
      </c>
      <c r="C11" s="6">
        <v>4338.2284992039204</v>
      </c>
      <c r="D11" s="6">
        <v>1055.621082127094</v>
      </c>
      <c r="E11" s="34">
        <v>0.19570829075040752</v>
      </c>
      <c r="F11" s="35"/>
      <c r="G11" s="6">
        <v>4819.0270672738552</v>
      </c>
      <c r="H11" s="6">
        <v>1160.9559343904259</v>
      </c>
      <c r="I11" s="34">
        <v>0.1941403402095494</v>
      </c>
      <c r="J11" s="35"/>
      <c r="K11" s="6">
        <v>5057.464057892561</v>
      </c>
      <c r="L11" s="6">
        <v>1214.197913900018</v>
      </c>
      <c r="M11" s="34">
        <v>0.19360066268893211</v>
      </c>
    </row>
    <row r="12" spans="2:13" x14ac:dyDescent="0.35">
      <c r="B12" s="4" t="s">
        <v>21</v>
      </c>
      <c r="C12" s="6">
        <v>296.11391645669943</v>
      </c>
      <c r="D12" s="6">
        <v>118.52190831303599</v>
      </c>
      <c r="E12" s="34">
        <v>0.28584579824682577</v>
      </c>
      <c r="F12" s="35"/>
      <c r="G12" s="6">
        <v>665.91874647140503</v>
      </c>
      <c r="H12" s="6">
        <v>251.54806846380231</v>
      </c>
      <c r="I12" s="34">
        <v>0.27417674881414317</v>
      </c>
      <c r="J12" s="35"/>
      <c r="K12" s="6">
        <v>831.35755199193954</v>
      </c>
      <c r="L12" s="6">
        <v>309.87017250061041</v>
      </c>
      <c r="M12" s="34">
        <v>0.27152352317623113</v>
      </c>
    </row>
    <row r="13" spans="2:13" x14ac:dyDescent="0.35">
      <c r="B13" s="4" t="s">
        <v>22</v>
      </c>
      <c r="C13" s="6">
        <v>61.210574865341187</v>
      </c>
      <c r="D13" s="6">
        <v>27.13191074132919</v>
      </c>
      <c r="E13" s="34">
        <v>0.30712188541003166</v>
      </c>
      <c r="F13" s="35"/>
      <c r="G13" s="6">
        <v>86.941323757171631</v>
      </c>
      <c r="H13" s="6">
        <v>37.808786123991013</v>
      </c>
      <c r="I13" s="34">
        <v>0.30307617492287409</v>
      </c>
      <c r="J13" s="35"/>
      <c r="K13" s="6">
        <v>152.86197191476819</v>
      </c>
      <c r="L13" s="6">
        <v>63.543115064501762</v>
      </c>
      <c r="M13" s="34">
        <v>0.29363041299758696</v>
      </c>
    </row>
    <row r="14" spans="2:13" x14ac:dyDescent="0.35">
      <c r="B14" s="4" t="s">
        <v>23</v>
      </c>
      <c r="C14" s="6">
        <v>404.14447331428528</v>
      </c>
      <c r="D14" s="6">
        <v>87.310985743999481</v>
      </c>
      <c r="E14" s="34">
        <v>0.17765798331206395</v>
      </c>
      <c r="F14" s="35"/>
      <c r="G14" s="6">
        <v>1131.02060520649</v>
      </c>
      <c r="H14" s="6">
        <v>317.72442661225801</v>
      </c>
      <c r="I14" s="34">
        <v>0.21931010608083895</v>
      </c>
      <c r="J14" s="35"/>
      <c r="K14" s="6">
        <v>2369.8491853475571</v>
      </c>
      <c r="L14" s="6">
        <v>708.42648673057556</v>
      </c>
      <c r="M14" s="34">
        <v>0.230137441281313</v>
      </c>
    </row>
    <row r="15" spans="2:13" x14ac:dyDescent="0.35">
      <c r="B15" s="9"/>
      <c r="C15" s="30"/>
      <c r="D15" s="30"/>
      <c r="E15" s="34" t="s">
        <v>153</v>
      </c>
      <c r="F15" s="30"/>
      <c r="G15" s="30"/>
      <c r="H15" s="30"/>
      <c r="I15" s="34" t="s">
        <v>153</v>
      </c>
      <c r="J15" s="30"/>
      <c r="K15" s="30"/>
      <c r="L15" s="30"/>
      <c r="M15" s="34" t="s">
        <v>153</v>
      </c>
    </row>
    <row r="16" spans="2:13" x14ac:dyDescent="0.35">
      <c r="B16" s="9"/>
      <c r="C16" s="30"/>
      <c r="D16" s="30"/>
      <c r="E16" s="34" t="s">
        <v>153</v>
      </c>
      <c r="F16" s="30"/>
      <c r="G16" s="30"/>
      <c r="H16" s="30"/>
      <c r="I16" s="34" t="s">
        <v>153</v>
      </c>
      <c r="J16" s="30"/>
      <c r="K16" s="30"/>
      <c r="L16" s="30"/>
      <c r="M16" s="34" t="s">
        <v>153</v>
      </c>
    </row>
    <row r="17" spans="2:13" x14ac:dyDescent="0.35">
      <c r="B17" s="9"/>
      <c r="C17" s="30"/>
      <c r="D17" s="30"/>
      <c r="E17" s="34" t="s">
        <v>153</v>
      </c>
      <c r="F17" s="30"/>
      <c r="G17" s="30"/>
      <c r="H17" s="30"/>
      <c r="I17" s="34" t="s">
        <v>153</v>
      </c>
      <c r="J17" s="30"/>
      <c r="K17" s="30"/>
      <c r="L17" s="30"/>
      <c r="M17" s="34" t="s">
        <v>153</v>
      </c>
    </row>
    <row r="18" spans="2:13" x14ac:dyDescent="0.35">
      <c r="B18" s="9"/>
      <c r="C18" s="30"/>
      <c r="D18" s="30"/>
      <c r="E18" s="34" t="s">
        <v>153</v>
      </c>
      <c r="F18" s="30"/>
      <c r="G18" s="30"/>
      <c r="H18" s="30"/>
      <c r="I18" s="34" t="s">
        <v>153</v>
      </c>
      <c r="J18" s="30"/>
      <c r="K18" s="30"/>
      <c r="L18" s="30"/>
      <c r="M18" s="34" t="s">
        <v>153</v>
      </c>
    </row>
    <row r="19" spans="2:13" x14ac:dyDescent="0.35">
      <c r="B19" s="9"/>
      <c r="C19" s="30"/>
      <c r="D19" s="30"/>
      <c r="E19" s="34" t="s">
        <v>153</v>
      </c>
      <c r="F19" s="30"/>
      <c r="G19" s="30"/>
      <c r="H19" s="30"/>
      <c r="I19" s="34" t="s">
        <v>153</v>
      </c>
      <c r="J19" s="30"/>
      <c r="K19" s="30"/>
      <c r="L19" s="30"/>
      <c r="M19" s="34" t="s">
        <v>153</v>
      </c>
    </row>
    <row r="20" spans="2:13" x14ac:dyDescent="0.35">
      <c r="B20" s="9"/>
      <c r="C20" s="30"/>
      <c r="D20" s="30"/>
      <c r="E20" s="34" t="s">
        <v>153</v>
      </c>
      <c r="F20" s="30"/>
      <c r="G20" s="30"/>
      <c r="H20" s="30"/>
      <c r="I20" s="34" t="s">
        <v>153</v>
      </c>
      <c r="J20" s="30"/>
      <c r="K20" s="30"/>
      <c r="L20" s="30"/>
      <c r="M20" s="34" t="s">
        <v>153</v>
      </c>
    </row>
    <row r="21" spans="2:13" x14ac:dyDescent="0.35">
      <c r="B21" s="9"/>
      <c r="C21" s="30"/>
      <c r="D21" s="30"/>
      <c r="E21" s="34" t="s">
        <v>153</v>
      </c>
      <c r="F21" s="30"/>
      <c r="G21" s="30"/>
      <c r="H21" s="30"/>
      <c r="I21" s="34" t="s">
        <v>153</v>
      </c>
      <c r="J21" s="30"/>
      <c r="K21" s="30"/>
      <c r="L21" s="30"/>
      <c r="M21" s="34" t="s">
        <v>153</v>
      </c>
    </row>
    <row r="22" spans="2:13" x14ac:dyDescent="0.35">
      <c r="B22" s="9"/>
      <c r="C22" s="30"/>
      <c r="D22" s="30"/>
      <c r="E22" s="34" t="s">
        <v>153</v>
      </c>
      <c r="F22" s="30"/>
      <c r="G22" s="30"/>
      <c r="H22" s="30"/>
      <c r="I22" s="34" t="s">
        <v>153</v>
      </c>
      <c r="J22" s="30"/>
      <c r="K22" s="30"/>
      <c r="L22" s="30"/>
      <c r="M22" s="34" t="s">
        <v>153</v>
      </c>
    </row>
    <row r="23" spans="2:13" x14ac:dyDescent="0.35">
      <c r="B23" s="9"/>
      <c r="C23" s="30"/>
      <c r="D23" s="30"/>
      <c r="E23" s="34" t="s">
        <v>153</v>
      </c>
      <c r="F23" s="30"/>
      <c r="G23" s="30"/>
      <c r="H23" s="30"/>
      <c r="I23" s="34" t="s">
        <v>153</v>
      </c>
      <c r="J23" s="30"/>
      <c r="K23" s="30"/>
      <c r="L23" s="30"/>
      <c r="M23" s="34" t="s">
        <v>153</v>
      </c>
    </row>
    <row r="24" spans="2:13" x14ac:dyDescent="0.35">
      <c r="B24" s="9"/>
      <c r="C24" s="30"/>
      <c r="D24" s="30"/>
      <c r="E24" s="34" t="s">
        <v>153</v>
      </c>
      <c r="F24" s="30"/>
      <c r="G24" s="30"/>
      <c r="H24" s="30"/>
      <c r="I24" s="34" t="s">
        <v>153</v>
      </c>
      <c r="J24" s="30"/>
      <c r="K24" s="30"/>
      <c r="L24" s="30"/>
      <c r="M24" s="34" t="s">
        <v>153</v>
      </c>
    </row>
    <row r="25" spans="2:13" x14ac:dyDescent="0.35">
      <c r="B25" s="9"/>
      <c r="C25" s="30"/>
      <c r="D25" s="30"/>
      <c r="E25" s="34" t="s">
        <v>153</v>
      </c>
      <c r="F25" s="30"/>
      <c r="G25" s="30"/>
      <c r="H25" s="30"/>
      <c r="I25" s="34" t="s">
        <v>153</v>
      </c>
      <c r="J25" s="30"/>
      <c r="K25" s="30"/>
      <c r="L25" s="30"/>
      <c r="M25" s="34" t="s">
        <v>153</v>
      </c>
    </row>
    <row r="26" spans="2:13" ht="15.75" customHeight="1" thickBot="1" x14ac:dyDescent="0.4">
      <c r="B26" s="19"/>
      <c r="C26" s="36"/>
      <c r="D26" s="36"/>
      <c r="E26" s="34" t="s">
        <v>153</v>
      </c>
      <c r="F26" s="37"/>
      <c r="G26" s="36"/>
      <c r="H26" s="36"/>
      <c r="I26" s="34" t="s">
        <v>153</v>
      </c>
      <c r="J26" s="37"/>
      <c r="K26" s="36"/>
      <c r="L26" s="36"/>
      <c r="M26" s="34" t="s">
        <v>153</v>
      </c>
    </row>
    <row r="27" spans="2:13" ht="15.75" customHeight="1" thickBot="1" x14ac:dyDescent="0.4">
      <c r="B27" s="68" t="s">
        <v>24</v>
      </c>
      <c r="C27" s="21">
        <v>9631.265299230814</v>
      </c>
      <c r="D27" s="21">
        <v>2248.4153890907764</v>
      </c>
      <c r="E27" s="22">
        <v>0.2225907279064428</v>
      </c>
      <c r="F27" s="23"/>
      <c r="G27" s="21">
        <v>12512.841325670481</v>
      </c>
      <c r="H27" s="21">
        <v>3125.5529873073101</v>
      </c>
      <c r="I27" s="22">
        <v>0.22982932515226517</v>
      </c>
      <c r="J27" s="23"/>
      <c r="K27" s="21">
        <v>15501.204341083765</v>
      </c>
      <c r="L27" s="21">
        <v>3938.9647083282471</v>
      </c>
      <c r="M27" s="22">
        <v>0.2294315564373666</v>
      </c>
    </row>
  </sheetData>
  <mergeCells count="4">
    <mergeCell ref="C4:M4"/>
    <mergeCell ref="C5:E5"/>
    <mergeCell ref="G5:I5"/>
    <mergeCell ref="K5:M5"/>
  </mergeCells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1:AG30"/>
  <sheetViews>
    <sheetView workbookViewId="0"/>
  </sheetViews>
  <sheetFormatPr defaultColWidth="9.1796875" defaultRowHeight="14.5" x14ac:dyDescent="0.35"/>
  <cols>
    <col min="1" max="1" width="5.1796875" style="62" customWidth="1"/>
    <col min="2" max="2" width="11.7265625" style="62" bestFit="1" customWidth="1"/>
    <col min="3" max="3" width="9.1796875" style="62" customWidth="1"/>
    <col min="4" max="16384" width="9.1796875" style="62"/>
  </cols>
  <sheetData>
    <row r="1" spans="1:33" ht="28" customHeight="1" x14ac:dyDescent="0.35">
      <c r="B1" s="59"/>
      <c r="C1" s="108" t="s">
        <v>0</v>
      </c>
      <c r="D1" s="107"/>
      <c r="E1" s="107"/>
    </row>
    <row r="2" spans="1:33" ht="28" customHeight="1" x14ac:dyDescent="0.35">
      <c r="A2" t="s">
        <v>30</v>
      </c>
      <c r="B2" s="107" t="s">
        <v>31</v>
      </c>
      <c r="C2" s="107" t="s">
        <v>32</v>
      </c>
      <c r="D2" s="107"/>
      <c r="E2" s="107"/>
    </row>
    <row r="4" spans="1:33" ht="15.75" customHeight="1" thickBot="1" x14ac:dyDescent="0.4">
      <c r="B4" s="4"/>
      <c r="C4" s="167" t="s">
        <v>3</v>
      </c>
      <c r="D4" s="165"/>
      <c r="E4" s="165"/>
      <c r="F4" s="165"/>
      <c r="G4" s="165"/>
      <c r="H4" s="165"/>
      <c r="I4" s="165"/>
      <c r="J4" s="1"/>
      <c r="K4" s="167" t="s">
        <v>4</v>
      </c>
      <c r="L4" s="165"/>
      <c r="M4" s="165"/>
      <c r="N4" s="165"/>
      <c r="O4" s="165"/>
      <c r="P4" s="165"/>
      <c r="Q4" s="165"/>
      <c r="S4" s="167" t="s">
        <v>3</v>
      </c>
      <c r="T4" s="165"/>
      <c r="U4" s="165"/>
      <c r="V4" s="165"/>
      <c r="W4" s="165"/>
      <c r="X4" s="165"/>
      <c r="Y4" s="165"/>
      <c r="Z4" s="1"/>
      <c r="AA4" s="167" t="s">
        <v>4</v>
      </c>
      <c r="AB4" s="165"/>
      <c r="AC4" s="165"/>
      <c r="AD4" s="165"/>
      <c r="AE4" s="165"/>
      <c r="AF4" s="165"/>
      <c r="AG4" s="165"/>
    </row>
    <row r="5" spans="1:33" ht="15.75" customHeight="1" thickBot="1" x14ac:dyDescent="0.4">
      <c r="C5" s="166" t="s">
        <v>33</v>
      </c>
      <c r="D5" s="159"/>
      <c r="E5" s="159"/>
      <c r="F5" s="159"/>
      <c r="G5" s="159"/>
      <c r="H5" s="159"/>
      <c r="I5" s="2"/>
      <c r="K5" s="166" t="s">
        <v>33</v>
      </c>
      <c r="L5" s="159"/>
      <c r="M5" s="159"/>
      <c r="N5" s="159"/>
      <c r="O5" s="159"/>
      <c r="P5" s="159"/>
      <c r="Q5" s="64"/>
      <c r="S5" s="166" t="s">
        <v>33</v>
      </c>
      <c r="T5" s="159"/>
      <c r="U5" s="159"/>
      <c r="V5" s="159"/>
      <c r="W5" s="159"/>
      <c r="X5" s="159"/>
      <c r="Y5" s="2"/>
      <c r="AA5" s="166" t="s">
        <v>33</v>
      </c>
      <c r="AB5" s="159"/>
      <c r="AC5" s="159"/>
      <c r="AD5" s="159"/>
      <c r="AE5" s="159"/>
      <c r="AF5" s="159"/>
      <c r="AG5" s="64"/>
    </row>
    <row r="6" spans="1:33" ht="20.25" customHeight="1" x14ac:dyDescent="0.35">
      <c r="B6" s="171" t="s">
        <v>12</v>
      </c>
      <c r="C6" s="164" t="s">
        <v>34</v>
      </c>
      <c r="D6" s="63" t="s">
        <v>35</v>
      </c>
      <c r="E6" s="164" t="s">
        <v>36</v>
      </c>
      <c r="F6" s="63" t="s">
        <v>37</v>
      </c>
      <c r="G6" s="164" t="s">
        <v>38</v>
      </c>
      <c r="H6" s="164" t="s">
        <v>23</v>
      </c>
      <c r="I6" s="168" t="s">
        <v>39</v>
      </c>
      <c r="J6" s="169"/>
      <c r="K6" s="164" t="s">
        <v>34</v>
      </c>
      <c r="L6" s="63" t="s">
        <v>35</v>
      </c>
      <c r="M6" s="164" t="s">
        <v>36</v>
      </c>
      <c r="N6" s="63" t="s">
        <v>37</v>
      </c>
      <c r="O6" s="164" t="s">
        <v>38</v>
      </c>
      <c r="P6" s="164" t="s">
        <v>23</v>
      </c>
      <c r="Q6" s="164" t="s">
        <v>39</v>
      </c>
      <c r="S6" s="164" t="s">
        <v>34</v>
      </c>
      <c r="T6" s="63" t="s">
        <v>35</v>
      </c>
      <c r="U6" s="164" t="s">
        <v>36</v>
      </c>
      <c r="V6" s="63" t="s">
        <v>37</v>
      </c>
      <c r="W6" s="164" t="s">
        <v>38</v>
      </c>
      <c r="X6" s="164" t="s">
        <v>23</v>
      </c>
      <c r="Y6" s="168" t="s">
        <v>39</v>
      </c>
      <c r="Z6" s="169"/>
      <c r="AA6" s="164" t="s">
        <v>34</v>
      </c>
      <c r="AB6" s="63" t="s">
        <v>35</v>
      </c>
      <c r="AC6" s="164" t="s">
        <v>36</v>
      </c>
      <c r="AD6" s="63" t="s">
        <v>37</v>
      </c>
      <c r="AE6" s="164" t="s">
        <v>38</v>
      </c>
      <c r="AF6" s="164" t="s">
        <v>23</v>
      </c>
      <c r="AG6" s="164" t="s">
        <v>39</v>
      </c>
    </row>
    <row r="7" spans="1:33" ht="15.75" customHeight="1" thickBot="1" x14ac:dyDescent="0.4">
      <c r="B7" s="165"/>
      <c r="C7" s="165"/>
      <c r="D7" s="64" t="s">
        <v>40</v>
      </c>
      <c r="E7" s="165"/>
      <c r="F7" s="64" t="s">
        <v>41</v>
      </c>
      <c r="G7" s="165"/>
      <c r="H7" s="165"/>
      <c r="I7" s="165"/>
      <c r="J7" s="170"/>
      <c r="K7" s="165"/>
      <c r="L7" s="64" t="s">
        <v>40</v>
      </c>
      <c r="M7" s="165"/>
      <c r="N7" s="64" t="s">
        <v>41</v>
      </c>
      <c r="O7" s="165"/>
      <c r="P7" s="165"/>
      <c r="Q7" s="165"/>
      <c r="S7" s="165"/>
      <c r="T7" s="64" t="s">
        <v>40</v>
      </c>
      <c r="U7" s="165"/>
      <c r="V7" s="64" t="s">
        <v>41</v>
      </c>
      <c r="W7" s="165"/>
      <c r="X7" s="165"/>
      <c r="Y7" s="165"/>
      <c r="Z7" s="170"/>
      <c r="AA7" s="165"/>
      <c r="AB7" s="64" t="s">
        <v>40</v>
      </c>
      <c r="AC7" s="165"/>
      <c r="AD7" s="64" t="s">
        <v>41</v>
      </c>
      <c r="AE7" s="165"/>
      <c r="AF7" s="165"/>
      <c r="AG7" s="165"/>
    </row>
    <row r="8" spans="1:33" x14ac:dyDescent="0.35">
      <c r="B8" s="4" t="s">
        <v>16</v>
      </c>
      <c r="C8" s="12">
        <v>680.06199288368225</v>
      </c>
      <c r="D8" s="12">
        <v>1.531954884529114</v>
      </c>
      <c r="E8" s="12">
        <v>1327.2124018669131</v>
      </c>
      <c r="F8" s="12">
        <v>0</v>
      </c>
      <c r="G8" s="12">
        <v>0</v>
      </c>
      <c r="H8" s="12">
        <v>220.69848251342771</v>
      </c>
      <c r="I8" s="5">
        <v>2229.5048321485519</v>
      </c>
      <c r="J8" s="11"/>
      <c r="K8" s="6">
        <v>211.8287553675473</v>
      </c>
      <c r="L8" s="6">
        <v>0.71428573131561279</v>
      </c>
      <c r="M8" s="6">
        <v>212.23793610185379</v>
      </c>
      <c r="N8" s="6">
        <v>1137.3000087738039</v>
      </c>
      <c r="O8" s="6">
        <v>18.900000013411049</v>
      </c>
      <c r="P8" s="6">
        <v>0</v>
      </c>
      <c r="Q8" s="3">
        <v>1580.9809859879317</v>
      </c>
      <c r="S8" s="20">
        <v>0.30502826595280941</v>
      </c>
      <c r="T8" s="20">
        <v>6.8712786015932695E-4</v>
      </c>
      <c r="U8" s="20">
        <v>0.59529469626127318</v>
      </c>
      <c r="V8" s="20">
        <v>0</v>
      </c>
      <c r="W8" s="20">
        <v>0</v>
      </c>
      <c r="X8" s="20">
        <v>9.8989909925758152E-2</v>
      </c>
      <c r="Y8" s="100">
        <v>1</v>
      </c>
      <c r="Z8" s="96"/>
      <c r="AA8" s="34">
        <v>0.13398564387868248</v>
      </c>
      <c r="AB8" s="34">
        <v>4.5179906504015682E-4</v>
      </c>
      <c r="AC8" s="34">
        <v>0.1342444583349808</v>
      </c>
      <c r="AD8" s="34">
        <v>0.71936349573687119</v>
      </c>
      <c r="AE8" s="34">
        <v>1.1954602984425342E-2</v>
      </c>
      <c r="AF8" s="34">
        <v>0</v>
      </c>
      <c r="AG8" s="97">
        <v>1</v>
      </c>
    </row>
    <row r="9" spans="1:33" x14ac:dyDescent="0.35">
      <c r="B9" s="4" t="s">
        <v>17</v>
      </c>
      <c r="C9" s="12">
        <v>436.59070611000061</v>
      </c>
      <c r="D9" s="12">
        <v>36.389559030532837</v>
      </c>
      <c r="E9" s="12">
        <v>0</v>
      </c>
      <c r="F9" s="12">
        <v>0</v>
      </c>
      <c r="G9" s="12">
        <v>0</v>
      </c>
      <c r="H9" s="12">
        <v>0</v>
      </c>
      <c r="I9" s="5">
        <v>472.98026514053345</v>
      </c>
      <c r="J9" s="11"/>
      <c r="K9" s="6">
        <v>5.0405798032879829</v>
      </c>
      <c r="L9" s="6">
        <v>0.34782609343528748</v>
      </c>
      <c r="M9" s="6">
        <v>0</v>
      </c>
      <c r="N9" s="6">
        <v>0</v>
      </c>
      <c r="O9" s="6">
        <v>138.4600012302399</v>
      </c>
      <c r="P9" s="6">
        <v>0</v>
      </c>
      <c r="Q9" s="3">
        <v>143.84840712696317</v>
      </c>
      <c r="S9" s="20">
        <v>0.92306326138211992</v>
      </c>
      <c r="T9" s="20">
        <v>7.6936738617880071E-2</v>
      </c>
      <c r="U9" s="20">
        <v>0</v>
      </c>
      <c r="V9" s="20">
        <v>0</v>
      </c>
      <c r="W9" s="20">
        <v>0</v>
      </c>
      <c r="X9" s="20">
        <v>0</v>
      </c>
      <c r="Y9" s="100">
        <v>1</v>
      </c>
      <c r="Z9" s="96"/>
      <c r="AA9" s="34">
        <v>3.5040914974046794E-2</v>
      </c>
      <c r="AB9" s="34">
        <v>2.4180044839029048E-3</v>
      </c>
      <c r="AC9" s="34">
        <v>0</v>
      </c>
      <c r="AD9" s="34">
        <v>0</v>
      </c>
      <c r="AE9" s="34">
        <v>0.96254108054205034</v>
      </c>
      <c r="AF9" s="34">
        <v>0</v>
      </c>
      <c r="AG9" s="97">
        <v>1</v>
      </c>
    </row>
    <row r="10" spans="1:33" x14ac:dyDescent="0.35">
      <c r="B10" s="4" t="s">
        <v>18</v>
      </c>
      <c r="C10" s="12">
        <v>3109.1309871673579</v>
      </c>
      <c r="D10" s="12">
        <v>588.82177233695984</v>
      </c>
      <c r="E10" s="12">
        <v>884.73272323608398</v>
      </c>
      <c r="F10" s="12">
        <v>0</v>
      </c>
      <c r="G10" s="12">
        <v>0</v>
      </c>
      <c r="H10" s="12">
        <v>0</v>
      </c>
      <c r="I10" s="5">
        <v>4582.6854827404022</v>
      </c>
      <c r="J10" s="11"/>
      <c r="K10" s="6">
        <v>371.63263763487339</v>
      </c>
      <c r="L10" s="6">
        <v>23.248840469866991</v>
      </c>
      <c r="M10" s="6">
        <v>52.952204525470727</v>
      </c>
      <c r="N10" s="6">
        <v>215.90000224113459</v>
      </c>
      <c r="O10" s="6">
        <v>2766.9400242567058</v>
      </c>
      <c r="P10" s="6">
        <v>0</v>
      </c>
      <c r="Q10" s="3">
        <v>3430.6737091280515</v>
      </c>
      <c r="S10" s="20">
        <v>0.67845175037151517</v>
      </c>
      <c r="T10" s="20">
        <v>0.12848836660395249</v>
      </c>
      <c r="U10" s="20">
        <v>0.19305988302453223</v>
      </c>
      <c r="V10" s="20">
        <v>0</v>
      </c>
      <c r="W10" s="20">
        <v>0</v>
      </c>
      <c r="X10" s="20">
        <v>0</v>
      </c>
      <c r="Y10" s="100">
        <v>0.99999999999999989</v>
      </c>
      <c r="Z10" s="96"/>
      <c r="AA10" s="34">
        <v>0.10832643065006857</v>
      </c>
      <c r="AB10" s="34">
        <v>6.7767565326916426E-3</v>
      </c>
      <c r="AC10" s="34">
        <v>1.5434928825956226E-2</v>
      </c>
      <c r="AD10" s="34">
        <v>6.2932246126084737E-2</v>
      </c>
      <c r="AE10" s="34">
        <v>0.80652963786519882</v>
      </c>
      <c r="AF10" s="34">
        <v>0</v>
      </c>
      <c r="AG10" s="97">
        <v>1</v>
      </c>
    </row>
    <row r="11" spans="1:33" x14ac:dyDescent="0.35">
      <c r="B11" s="4" t="s">
        <v>19</v>
      </c>
      <c r="C11" s="12">
        <v>1344.8657779693599</v>
      </c>
      <c r="D11" s="12">
        <v>19.135437250137329</v>
      </c>
      <c r="E11" s="12">
        <v>83.426979780197144</v>
      </c>
      <c r="F11" s="12">
        <v>0</v>
      </c>
      <c r="G11" s="12">
        <v>0</v>
      </c>
      <c r="H11" s="12">
        <v>0</v>
      </c>
      <c r="I11" s="5">
        <v>1447.4281949996944</v>
      </c>
      <c r="J11" s="11"/>
      <c r="K11" s="6">
        <v>3805.2605026364331</v>
      </c>
      <c r="L11" s="6">
        <v>1.691930368542671</v>
      </c>
      <c r="M11" s="6">
        <v>105.7262623310089</v>
      </c>
      <c r="N11" s="6">
        <v>542.29999876022339</v>
      </c>
      <c r="O11" s="6">
        <v>77.280000686645508</v>
      </c>
      <c r="P11" s="6">
        <v>0</v>
      </c>
      <c r="Q11" s="3">
        <v>4532.2586947828531</v>
      </c>
      <c r="S11" s="20">
        <v>0.92914162002326051</v>
      </c>
      <c r="T11" s="20">
        <v>1.3220301577821185E-2</v>
      </c>
      <c r="U11" s="20">
        <v>5.7638078398918269E-2</v>
      </c>
      <c r="V11" s="20">
        <v>0</v>
      </c>
      <c r="W11" s="20">
        <v>0</v>
      </c>
      <c r="X11" s="20">
        <v>0</v>
      </c>
      <c r="Y11" s="100">
        <v>1</v>
      </c>
      <c r="Z11" s="96"/>
      <c r="AA11" s="34">
        <v>0.83959472724200901</v>
      </c>
      <c r="AB11" s="34">
        <v>3.7330842797880798E-4</v>
      </c>
      <c r="AC11" s="34">
        <v>2.3327499476742553E-2</v>
      </c>
      <c r="AD11" s="34">
        <v>0.11965336387008813</v>
      </c>
      <c r="AE11" s="34">
        <v>1.7051100983181654E-2</v>
      </c>
      <c r="AF11" s="34">
        <v>0</v>
      </c>
      <c r="AG11" s="97">
        <v>1.0000000000000002</v>
      </c>
    </row>
    <row r="12" spans="1:33" x14ac:dyDescent="0.35">
      <c r="B12" s="4" t="s">
        <v>20</v>
      </c>
      <c r="C12" s="12">
        <v>3831.6682150363922</v>
      </c>
      <c r="D12" s="12">
        <v>436.049560546875</v>
      </c>
      <c r="E12" s="12">
        <v>1347.1201902031901</v>
      </c>
      <c r="F12" s="12">
        <v>0</v>
      </c>
      <c r="G12" s="12">
        <v>0</v>
      </c>
      <c r="H12" s="12">
        <v>656.82410717010498</v>
      </c>
      <c r="I12" s="5">
        <v>6271.662072956562</v>
      </c>
      <c r="J12" s="13"/>
      <c r="K12" s="6">
        <v>4679.5705641061068</v>
      </c>
      <c r="L12" s="6">
        <v>25.35904190689325</v>
      </c>
      <c r="M12" s="6">
        <v>449.79956495761871</v>
      </c>
      <c r="N12" s="6">
        <v>3034.4999980926509</v>
      </c>
      <c r="O12" s="6">
        <v>1255.80001115799</v>
      </c>
      <c r="P12" s="6">
        <v>70</v>
      </c>
      <c r="Q12" s="3">
        <v>9515.0291802212596</v>
      </c>
      <c r="S12" s="20">
        <v>0.61094940551063248</v>
      </c>
      <c r="T12" s="20">
        <v>6.9526954015447173E-2</v>
      </c>
      <c r="U12" s="20">
        <v>0.21479476644827197</v>
      </c>
      <c r="V12" s="20">
        <v>0</v>
      </c>
      <c r="W12" s="20">
        <v>0</v>
      </c>
      <c r="X12" s="20">
        <v>0.10472887402564844</v>
      </c>
      <c r="Y12" s="100">
        <v>1</v>
      </c>
      <c r="Z12" s="98"/>
      <c r="AA12" s="34">
        <v>0.49180832506887695</v>
      </c>
      <c r="AB12" s="34">
        <v>2.6651565041552043E-3</v>
      </c>
      <c r="AC12" s="34">
        <v>4.7272536577461048E-2</v>
      </c>
      <c r="AD12" s="34">
        <v>0.31891652044540419</v>
      </c>
      <c r="AE12" s="34">
        <v>0.13198067892092244</v>
      </c>
      <c r="AF12" s="34">
        <v>7.3567824831801765E-3</v>
      </c>
      <c r="AG12" s="97">
        <v>1</v>
      </c>
    </row>
    <row r="13" spans="1:33" x14ac:dyDescent="0.35">
      <c r="B13" s="9" t="s">
        <v>21</v>
      </c>
      <c r="C13" s="14">
        <v>960.25273609161377</v>
      </c>
      <c r="D13" s="14">
        <v>9.0739511251449585</v>
      </c>
      <c r="E13" s="14">
        <v>171.9010882973671</v>
      </c>
      <c r="F13" s="14">
        <v>0</v>
      </c>
      <c r="G13" s="14">
        <v>0</v>
      </c>
      <c r="H13" s="14">
        <v>0</v>
      </c>
      <c r="I13" s="5">
        <v>1141.2277755141258</v>
      </c>
      <c r="J13" s="14"/>
      <c r="K13" s="14">
        <v>4246.5952793359756</v>
      </c>
      <c r="L13" s="14">
        <v>4.5067077279090881</v>
      </c>
      <c r="M13" s="14">
        <v>252.611322760582</v>
      </c>
      <c r="N13" s="14">
        <v>1885.2999980449681</v>
      </c>
      <c r="O13" s="14">
        <v>592.48000526428223</v>
      </c>
      <c r="P13" s="14">
        <v>0</v>
      </c>
      <c r="Q13" s="3">
        <v>6981.4933131337166</v>
      </c>
      <c r="S13" s="20">
        <v>0.84142075464209376</v>
      </c>
      <c r="T13" s="20">
        <v>7.9510430080946132E-3</v>
      </c>
      <c r="U13" s="20">
        <v>0.15062820234981159</v>
      </c>
      <c r="V13" s="20">
        <v>0</v>
      </c>
      <c r="W13" s="20">
        <v>0</v>
      </c>
      <c r="X13" s="20">
        <v>0</v>
      </c>
      <c r="Y13" s="100">
        <v>0.99999999999999989</v>
      </c>
      <c r="Z13" s="99"/>
      <c r="AA13" s="34">
        <v>0.60826460599012544</v>
      </c>
      <c r="AB13" s="34">
        <v>6.4552202885176228E-4</v>
      </c>
      <c r="AC13" s="34">
        <v>3.618299286849775E-2</v>
      </c>
      <c r="AD13" s="34">
        <v>0.27004251289595971</v>
      </c>
      <c r="AE13" s="34">
        <v>8.4864366216565401E-2</v>
      </c>
      <c r="AF13" s="34">
        <v>0</v>
      </c>
      <c r="AG13" s="97">
        <v>1</v>
      </c>
    </row>
    <row r="14" spans="1:33" x14ac:dyDescent="0.35">
      <c r="B14" s="9" t="s">
        <v>22</v>
      </c>
      <c r="C14" s="14">
        <v>195.99852466583249</v>
      </c>
      <c r="D14" s="14">
        <v>0</v>
      </c>
      <c r="E14" s="14">
        <v>20.406579732894901</v>
      </c>
      <c r="F14" s="14">
        <v>0</v>
      </c>
      <c r="G14" s="14">
        <v>0</v>
      </c>
      <c r="H14" s="14">
        <v>0</v>
      </c>
      <c r="I14" s="5">
        <v>216.40510439872739</v>
      </c>
      <c r="J14" s="14"/>
      <c r="K14" s="14">
        <v>1191.0689201951029</v>
      </c>
      <c r="L14" s="14">
        <v>0</v>
      </c>
      <c r="M14" s="14">
        <v>28.76141095161438</v>
      </c>
      <c r="N14" s="14">
        <v>20.39999961853027</v>
      </c>
      <c r="O14" s="14">
        <v>0</v>
      </c>
      <c r="P14" s="14">
        <v>0</v>
      </c>
      <c r="Q14" s="3">
        <v>1240.2303307652476</v>
      </c>
      <c r="S14" s="20">
        <v>0.90570194825305195</v>
      </c>
      <c r="T14" s="20">
        <v>0</v>
      </c>
      <c r="U14" s="20">
        <v>9.4298051746948094E-2</v>
      </c>
      <c r="V14" s="20">
        <v>0</v>
      </c>
      <c r="W14" s="20">
        <v>0</v>
      </c>
      <c r="X14" s="20">
        <v>0</v>
      </c>
      <c r="Y14" s="100">
        <v>1</v>
      </c>
      <c r="Z14" s="99"/>
      <c r="AA14" s="34">
        <v>0.96036106410991329</v>
      </c>
      <c r="AB14" s="34">
        <v>0</v>
      </c>
      <c r="AC14" s="34">
        <v>2.3190378624160884E-2</v>
      </c>
      <c r="AD14" s="34">
        <v>1.6448557265925798E-2</v>
      </c>
      <c r="AE14" s="34">
        <v>0</v>
      </c>
      <c r="AF14" s="34">
        <v>0</v>
      </c>
      <c r="AG14" s="97">
        <v>0.99999999999999989</v>
      </c>
    </row>
    <row r="15" spans="1:33" x14ac:dyDescent="0.35">
      <c r="B15" s="9" t="s">
        <v>23</v>
      </c>
      <c r="C15" s="14">
        <v>2675.2397390604019</v>
      </c>
      <c r="D15" s="14">
        <v>396.03423666954041</v>
      </c>
      <c r="E15" s="14">
        <v>7.0015116930007926</v>
      </c>
      <c r="F15" s="14">
        <v>0</v>
      </c>
      <c r="G15" s="14">
        <v>0</v>
      </c>
      <c r="H15" s="14">
        <v>0</v>
      </c>
      <c r="I15" s="5">
        <v>3078.2754874229431</v>
      </c>
      <c r="J15" s="14"/>
      <c r="K15" s="14">
        <v>1694.0055954772979</v>
      </c>
      <c r="L15" s="14">
        <v>20.702662354335189</v>
      </c>
      <c r="M15" s="14">
        <v>3.9797436892986302</v>
      </c>
      <c r="N15" s="14">
        <v>270</v>
      </c>
      <c r="O15" s="14">
        <v>196.420001745224</v>
      </c>
      <c r="P15" s="14">
        <v>0</v>
      </c>
      <c r="Q15" s="3">
        <v>2185.1080032661557</v>
      </c>
      <c r="S15" s="20">
        <v>0.86907092948332809</v>
      </c>
      <c r="T15" s="20">
        <v>0.12865457893149471</v>
      </c>
      <c r="U15" s="20">
        <v>2.2744915851772209E-3</v>
      </c>
      <c r="V15" s="20">
        <v>0</v>
      </c>
      <c r="W15" s="20">
        <v>0</v>
      </c>
      <c r="X15" s="20">
        <v>0</v>
      </c>
      <c r="Y15" s="100">
        <v>1</v>
      </c>
      <c r="Z15" s="99"/>
      <c r="AA15" s="34">
        <v>0.77525028188318823</v>
      </c>
      <c r="AB15" s="34">
        <v>9.4744343636059235E-3</v>
      </c>
      <c r="AC15" s="34">
        <v>1.8213029668785118E-3</v>
      </c>
      <c r="AD15" s="34">
        <v>0.12356368636992851</v>
      </c>
      <c r="AE15" s="34">
        <v>8.9890294416398772E-2</v>
      </c>
      <c r="AF15" s="34">
        <v>0</v>
      </c>
      <c r="AG15" s="97">
        <v>1</v>
      </c>
    </row>
    <row r="16" spans="1:33" x14ac:dyDescent="0.35">
      <c r="B16" s="9"/>
      <c r="C16" s="14"/>
      <c r="D16" s="14"/>
      <c r="E16" s="14"/>
      <c r="F16" s="14"/>
      <c r="G16" s="14"/>
      <c r="H16" s="14"/>
      <c r="I16" s="5"/>
      <c r="J16" s="14"/>
      <c r="K16" s="14"/>
      <c r="L16" s="14"/>
      <c r="M16" s="14"/>
      <c r="N16" s="14"/>
      <c r="O16" s="14"/>
      <c r="P16" s="14"/>
      <c r="Q16" s="3"/>
      <c r="S16" s="20"/>
      <c r="T16" s="20"/>
      <c r="U16" s="20"/>
      <c r="V16" s="20"/>
      <c r="W16" s="20"/>
      <c r="X16" s="20"/>
      <c r="Y16" s="100"/>
      <c r="Z16" s="99"/>
      <c r="AA16" s="34"/>
      <c r="AB16" s="34"/>
      <c r="AC16" s="34"/>
      <c r="AD16" s="34"/>
      <c r="AE16" s="34"/>
      <c r="AF16" s="34"/>
      <c r="AG16" s="97"/>
    </row>
    <row r="17" spans="2:33" x14ac:dyDescent="0.35">
      <c r="B17" s="9"/>
      <c r="C17" s="14"/>
      <c r="D17" s="14"/>
      <c r="E17" s="14"/>
      <c r="F17" s="14"/>
      <c r="G17" s="14"/>
      <c r="H17" s="14"/>
      <c r="I17" s="5"/>
      <c r="J17" s="14"/>
      <c r="K17" s="14"/>
      <c r="L17" s="14"/>
      <c r="M17" s="14"/>
      <c r="N17" s="14"/>
      <c r="O17" s="14"/>
      <c r="P17" s="14"/>
      <c r="Q17" s="3"/>
      <c r="S17" s="20"/>
      <c r="T17" s="20"/>
      <c r="U17" s="20"/>
      <c r="V17" s="20"/>
      <c r="W17" s="20"/>
      <c r="X17" s="20"/>
      <c r="Y17" s="100"/>
      <c r="Z17" s="99"/>
      <c r="AA17" s="34"/>
      <c r="AB17" s="34"/>
      <c r="AC17" s="34"/>
      <c r="AD17" s="34"/>
      <c r="AE17" s="34"/>
      <c r="AF17" s="34"/>
      <c r="AG17" s="97"/>
    </row>
    <row r="18" spans="2:33" x14ac:dyDescent="0.35">
      <c r="B18" s="9"/>
      <c r="C18" s="14"/>
      <c r="D18" s="14"/>
      <c r="E18" s="14"/>
      <c r="F18" s="14"/>
      <c r="G18" s="14"/>
      <c r="H18" s="14"/>
      <c r="I18" s="5"/>
      <c r="J18" s="14"/>
      <c r="K18" s="14"/>
      <c r="L18" s="14"/>
      <c r="M18" s="14"/>
      <c r="N18" s="14"/>
      <c r="O18" s="14"/>
      <c r="P18" s="14"/>
      <c r="Q18" s="3"/>
      <c r="S18" s="20"/>
      <c r="T18" s="20"/>
      <c r="U18" s="20"/>
      <c r="V18" s="20"/>
      <c r="W18" s="20"/>
      <c r="X18" s="20"/>
      <c r="Y18" s="100"/>
      <c r="Z18" s="99"/>
      <c r="AA18" s="34"/>
      <c r="AB18" s="34"/>
      <c r="AC18" s="34"/>
      <c r="AD18" s="34"/>
      <c r="AE18" s="34"/>
      <c r="AF18" s="34"/>
      <c r="AG18" s="97"/>
    </row>
    <row r="19" spans="2:33" x14ac:dyDescent="0.35">
      <c r="B19" s="9"/>
      <c r="C19" s="14"/>
      <c r="D19" s="14"/>
      <c r="E19" s="14"/>
      <c r="F19" s="14"/>
      <c r="G19" s="14"/>
      <c r="H19" s="14"/>
      <c r="I19" s="5"/>
      <c r="J19" s="14"/>
      <c r="K19" s="14"/>
      <c r="L19" s="14"/>
      <c r="M19" s="14"/>
      <c r="N19" s="14"/>
      <c r="O19" s="14"/>
      <c r="P19" s="14"/>
      <c r="Q19" s="3"/>
      <c r="S19" s="20"/>
      <c r="T19" s="20"/>
      <c r="U19" s="20"/>
      <c r="V19" s="20"/>
      <c r="W19" s="20"/>
      <c r="X19" s="20"/>
      <c r="Y19" s="100"/>
      <c r="Z19" s="99"/>
      <c r="AA19" s="34"/>
      <c r="AB19" s="34"/>
      <c r="AC19" s="34"/>
      <c r="AD19" s="34"/>
      <c r="AE19" s="34"/>
      <c r="AF19" s="34"/>
      <c r="AG19" s="97"/>
    </row>
    <row r="20" spans="2:33" x14ac:dyDescent="0.35">
      <c r="B20" s="9"/>
      <c r="C20" s="14"/>
      <c r="D20" s="14"/>
      <c r="E20" s="14"/>
      <c r="F20" s="14"/>
      <c r="G20" s="14"/>
      <c r="H20" s="14"/>
      <c r="I20" s="5"/>
      <c r="J20" s="14"/>
      <c r="K20" s="14"/>
      <c r="L20" s="14"/>
      <c r="M20" s="14"/>
      <c r="N20" s="14"/>
      <c r="O20" s="14"/>
      <c r="P20" s="14"/>
      <c r="Q20" s="3"/>
      <c r="S20" s="20"/>
      <c r="T20" s="20"/>
      <c r="U20" s="20"/>
      <c r="V20" s="20"/>
      <c r="W20" s="20"/>
      <c r="X20" s="20"/>
      <c r="Y20" s="100"/>
      <c r="Z20" s="99"/>
      <c r="AA20" s="34"/>
      <c r="AB20" s="34"/>
      <c r="AC20" s="34"/>
      <c r="AD20" s="34"/>
      <c r="AE20" s="34"/>
      <c r="AF20" s="34"/>
      <c r="AG20" s="97"/>
    </row>
    <row r="21" spans="2:33" x14ac:dyDescent="0.35">
      <c r="B21" s="9"/>
      <c r="C21" s="14"/>
      <c r="D21" s="14"/>
      <c r="E21" s="14"/>
      <c r="F21" s="14"/>
      <c r="G21" s="14"/>
      <c r="H21" s="14"/>
      <c r="I21" s="5"/>
      <c r="J21" s="14"/>
      <c r="K21" s="14"/>
      <c r="L21" s="14"/>
      <c r="M21" s="14"/>
      <c r="N21" s="14"/>
      <c r="O21" s="14"/>
      <c r="P21" s="14"/>
      <c r="Q21" s="3"/>
      <c r="S21" s="20"/>
      <c r="T21" s="20"/>
      <c r="U21" s="20"/>
      <c r="V21" s="20"/>
      <c r="W21" s="20"/>
      <c r="X21" s="20"/>
      <c r="Y21" s="100"/>
      <c r="Z21" s="99"/>
      <c r="AA21" s="34"/>
      <c r="AB21" s="34"/>
      <c r="AC21" s="34"/>
      <c r="AD21" s="34"/>
      <c r="AE21" s="34"/>
      <c r="AF21" s="34"/>
      <c r="AG21" s="97"/>
    </row>
    <row r="22" spans="2:33" x14ac:dyDescent="0.35">
      <c r="B22" s="9"/>
      <c r="C22" s="14"/>
      <c r="D22" s="14"/>
      <c r="E22" s="14"/>
      <c r="F22" s="14"/>
      <c r="G22" s="14"/>
      <c r="H22" s="14"/>
      <c r="I22" s="5"/>
      <c r="J22" s="14"/>
      <c r="K22" s="14"/>
      <c r="L22" s="14"/>
      <c r="M22" s="14"/>
      <c r="N22" s="14"/>
      <c r="O22" s="14"/>
      <c r="P22" s="14"/>
      <c r="Q22" s="3"/>
      <c r="S22" s="20"/>
      <c r="T22" s="20"/>
      <c r="U22" s="20"/>
      <c r="V22" s="20"/>
      <c r="W22" s="20"/>
      <c r="X22" s="20"/>
      <c r="Y22" s="100"/>
      <c r="Z22" s="99"/>
      <c r="AA22" s="34"/>
      <c r="AB22" s="34"/>
      <c r="AC22" s="34"/>
      <c r="AD22" s="34"/>
      <c r="AE22" s="34"/>
      <c r="AF22" s="34"/>
      <c r="AG22" s="97"/>
    </row>
    <row r="23" spans="2:33" x14ac:dyDescent="0.35">
      <c r="B23" s="9"/>
      <c r="C23" s="14"/>
      <c r="D23" s="14"/>
      <c r="E23" s="14"/>
      <c r="F23" s="14"/>
      <c r="G23" s="14"/>
      <c r="H23" s="14"/>
      <c r="I23" s="5"/>
      <c r="J23" s="14"/>
      <c r="K23" s="14"/>
      <c r="L23" s="14"/>
      <c r="M23" s="14"/>
      <c r="N23" s="14"/>
      <c r="O23" s="14"/>
      <c r="P23" s="14"/>
      <c r="Q23" s="3"/>
      <c r="S23" s="20"/>
      <c r="T23" s="20"/>
      <c r="U23" s="20"/>
      <c r="V23" s="20"/>
      <c r="W23" s="20"/>
      <c r="X23" s="20"/>
      <c r="Y23" s="100"/>
      <c r="Z23" s="99"/>
      <c r="AA23" s="34"/>
      <c r="AB23" s="34"/>
      <c r="AC23" s="34"/>
      <c r="AD23" s="34"/>
      <c r="AE23" s="34"/>
      <c r="AF23" s="34"/>
      <c r="AG23" s="97"/>
    </row>
    <row r="24" spans="2:33" x14ac:dyDescent="0.35">
      <c r="B24" s="9"/>
      <c r="C24" s="14"/>
      <c r="D24" s="14"/>
      <c r="E24" s="14"/>
      <c r="F24" s="14"/>
      <c r="G24" s="14"/>
      <c r="H24" s="14"/>
      <c r="I24" s="5"/>
      <c r="J24" s="14"/>
      <c r="K24" s="14"/>
      <c r="L24" s="14"/>
      <c r="M24" s="14"/>
      <c r="N24" s="14"/>
      <c r="O24" s="14"/>
      <c r="P24" s="14"/>
      <c r="Q24" s="3"/>
      <c r="S24" s="20"/>
      <c r="T24" s="20"/>
      <c r="U24" s="20"/>
      <c r="V24" s="20"/>
      <c r="W24" s="20"/>
      <c r="X24" s="20"/>
      <c r="Y24" s="100"/>
      <c r="Z24" s="99"/>
      <c r="AA24" s="34"/>
      <c r="AB24" s="34"/>
      <c r="AC24" s="34"/>
      <c r="AD24" s="34"/>
      <c r="AE24" s="34"/>
      <c r="AF24" s="34"/>
      <c r="AG24" s="97"/>
    </row>
    <row r="25" spans="2:33" x14ac:dyDescent="0.35">
      <c r="B25" s="9"/>
      <c r="C25" s="14"/>
      <c r="D25" s="14"/>
      <c r="E25" s="14"/>
      <c r="F25" s="14"/>
      <c r="G25" s="14"/>
      <c r="H25" s="14"/>
      <c r="I25" s="5"/>
      <c r="J25" s="14"/>
      <c r="K25" s="14"/>
      <c r="L25" s="14"/>
      <c r="M25" s="14"/>
      <c r="N25" s="14"/>
      <c r="O25" s="14"/>
      <c r="P25" s="14"/>
      <c r="Q25" s="3"/>
      <c r="S25" s="20"/>
      <c r="T25" s="20"/>
      <c r="U25" s="20"/>
      <c r="V25" s="20"/>
      <c r="W25" s="20"/>
      <c r="X25" s="20"/>
      <c r="Y25" s="100"/>
      <c r="Z25" s="99"/>
      <c r="AA25" s="34"/>
      <c r="AB25" s="34"/>
      <c r="AC25" s="34"/>
      <c r="AD25" s="34"/>
      <c r="AE25" s="34"/>
      <c r="AF25" s="34"/>
      <c r="AG25" s="97"/>
    </row>
    <row r="26" spans="2:33" x14ac:dyDescent="0.35">
      <c r="B26" s="9"/>
      <c r="C26" s="14"/>
      <c r="D26" s="14"/>
      <c r="E26" s="14"/>
      <c r="F26" s="14"/>
      <c r="G26" s="14"/>
      <c r="H26" s="14"/>
      <c r="I26" s="5"/>
      <c r="J26" s="14"/>
      <c r="K26" s="14"/>
      <c r="L26" s="14"/>
      <c r="M26" s="14"/>
      <c r="N26" s="14"/>
      <c r="O26" s="14"/>
      <c r="P26" s="14"/>
      <c r="Q26" s="3"/>
      <c r="S26" s="20"/>
      <c r="T26" s="20"/>
      <c r="U26" s="20"/>
      <c r="V26" s="20"/>
      <c r="W26" s="20"/>
      <c r="X26" s="20"/>
      <c r="Y26" s="100"/>
      <c r="Z26" s="99"/>
      <c r="AA26" s="34"/>
      <c r="AB26" s="34"/>
      <c r="AC26" s="34"/>
      <c r="AD26" s="34"/>
      <c r="AE26" s="34"/>
      <c r="AF26" s="34"/>
      <c r="AG26" s="97"/>
    </row>
    <row r="27" spans="2:33" ht="15.75" customHeight="1" thickBot="1" x14ac:dyDescent="0.4">
      <c r="B27" s="7"/>
      <c r="C27" s="15"/>
      <c r="D27" s="15"/>
      <c r="E27" s="15"/>
      <c r="F27" s="15"/>
      <c r="G27" s="15"/>
      <c r="H27" s="15"/>
      <c r="I27" s="8"/>
      <c r="J27" s="14"/>
      <c r="K27" s="15"/>
      <c r="L27" s="15"/>
      <c r="M27" s="15"/>
      <c r="N27" s="15"/>
      <c r="O27" s="15"/>
      <c r="P27" s="15"/>
      <c r="Q27" s="10"/>
      <c r="S27" s="20"/>
      <c r="T27" s="20"/>
      <c r="U27" s="20"/>
      <c r="V27" s="20"/>
      <c r="W27" s="20"/>
      <c r="X27" s="20"/>
      <c r="Y27" s="101"/>
      <c r="Z27" s="99"/>
      <c r="AA27" s="34"/>
      <c r="AB27" s="34"/>
      <c r="AC27" s="34"/>
      <c r="AD27" s="34"/>
      <c r="AE27" s="34"/>
      <c r="AF27" s="34"/>
      <c r="AG27" s="102"/>
    </row>
    <row r="28" spans="2:33" ht="15.75" customHeight="1" thickBot="1" x14ac:dyDescent="0.4">
      <c r="B28" s="79" t="s">
        <v>24</v>
      </c>
      <c r="C28" s="80">
        <v>13233.808678984642</v>
      </c>
      <c r="D28" s="80">
        <v>1487.0364718437195</v>
      </c>
      <c r="E28" s="80">
        <v>3841.8014748096466</v>
      </c>
      <c r="F28" s="80">
        <v>0</v>
      </c>
      <c r="G28" s="80">
        <v>0</v>
      </c>
      <c r="H28" s="80">
        <v>877.52258968353271</v>
      </c>
      <c r="I28" s="80">
        <v>19440.169215321541</v>
      </c>
      <c r="J28" s="9"/>
      <c r="K28" s="80">
        <v>16205.002834556624</v>
      </c>
      <c r="L28" s="80">
        <v>76.571294652298093</v>
      </c>
      <c r="M28" s="80">
        <v>1106.0684453174472</v>
      </c>
      <c r="N28" s="80">
        <v>7105.700005531311</v>
      </c>
      <c r="O28" s="80">
        <v>5046.2800443544984</v>
      </c>
      <c r="P28" s="80">
        <v>70</v>
      </c>
      <c r="Q28" s="80">
        <v>29609.622624412179</v>
      </c>
      <c r="S28" s="103">
        <v>0.75785349195235141</v>
      </c>
      <c r="T28" s="103">
        <v>5.3183138826856199E-2</v>
      </c>
      <c r="U28" s="103">
        <v>0.16349852122686653</v>
      </c>
      <c r="V28" s="103">
        <v>0</v>
      </c>
      <c r="W28" s="103">
        <v>0</v>
      </c>
      <c r="X28" s="103">
        <v>2.5464847993925822E-2</v>
      </c>
      <c r="Y28" s="103">
        <v>1</v>
      </c>
      <c r="Z28" s="99"/>
      <c r="AA28" s="103">
        <v>0.49407899922461379</v>
      </c>
      <c r="AB28" s="103">
        <v>2.8506226757783002E-3</v>
      </c>
      <c r="AC28" s="103">
        <v>3.5184262209334724E-2</v>
      </c>
      <c r="AD28" s="103">
        <v>0.20386504783878276</v>
      </c>
      <c r="AE28" s="103">
        <v>0.26310147024109287</v>
      </c>
      <c r="AF28" s="103">
        <v>9.1959781039752206E-4</v>
      </c>
      <c r="AG28" s="103">
        <v>1</v>
      </c>
    </row>
    <row r="29" spans="2:33" x14ac:dyDescent="0.35">
      <c r="B29" s="9"/>
      <c r="C29" s="9"/>
      <c r="D29" s="9"/>
      <c r="E29" s="9"/>
      <c r="F29" s="9"/>
      <c r="G29" s="9"/>
      <c r="H29" s="9"/>
      <c r="I29" s="5"/>
      <c r="J29" s="9"/>
      <c r="K29" s="9"/>
      <c r="L29" s="9"/>
      <c r="M29" s="9"/>
      <c r="N29" s="9"/>
      <c r="O29" s="9"/>
      <c r="P29" s="9"/>
      <c r="Q29" s="3"/>
    </row>
    <row r="30" spans="2:33" x14ac:dyDescent="0.35">
      <c r="B30" s="9"/>
      <c r="C30" s="9"/>
      <c r="D30" s="9"/>
      <c r="E30" s="9"/>
      <c r="F30" s="9"/>
      <c r="G30" s="9"/>
      <c r="H30" s="9"/>
      <c r="I30" s="5"/>
      <c r="J30" s="9"/>
      <c r="K30" s="9"/>
      <c r="L30" s="9"/>
      <c r="M30" s="9"/>
      <c r="N30" s="9"/>
      <c r="O30" s="9"/>
      <c r="P30" s="9"/>
      <c r="Q30" s="3"/>
    </row>
  </sheetData>
  <mergeCells count="31">
    <mergeCell ref="S4:Y4"/>
    <mergeCell ref="AA4:AG4"/>
    <mergeCell ref="S5:X5"/>
    <mergeCell ref="AA5:AF5"/>
    <mergeCell ref="S6:S7"/>
    <mergeCell ref="U6:U7"/>
    <mergeCell ref="W6:W7"/>
    <mergeCell ref="X6:X7"/>
    <mergeCell ref="Y6:Y7"/>
    <mergeCell ref="Z6:Z7"/>
    <mergeCell ref="AA6:AA7"/>
    <mergeCell ref="AC6:AC7"/>
    <mergeCell ref="AE6:AE7"/>
    <mergeCell ref="AF6:AF7"/>
    <mergeCell ref="AG6:AG7"/>
    <mergeCell ref="B6:B7"/>
    <mergeCell ref="C6:C7"/>
    <mergeCell ref="E6:E7"/>
    <mergeCell ref="G6:G7"/>
    <mergeCell ref="H6:H7"/>
    <mergeCell ref="Q6:Q7"/>
    <mergeCell ref="C4:I4"/>
    <mergeCell ref="K4:Q4"/>
    <mergeCell ref="C5:H5"/>
    <mergeCell ref="K5:P5"/>
    <mergeCell ref="I6:I7"/>
    <mergeCell ref="J6:J7"/>
    <mergeCell ref="K6:K7"/>
    <mergeCell ref="M6:M7"/>
    <mergeCell ref="O6:O7"/>
    <mergeCell ref="P6:P7"/>
  </mergeCells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</sheetPr>
  <dimension ref="B1:AM27"/>
  <sheetViews>
    <sheetView workbookViewId="0"/>
  </sheetViews>
  <sheetFormatPr defaultRowHeight="14.5" x14ac:dyDescent="0.35"/>
  <cols>
    <col min="1" max="1" width="5.1796875" customWidth="1"/>
    <col min="2" max="2" width="13.36328125" style="62" bestFit="1" customWidth="1"/>
  </cols>
  <sheetData>
    <row r="1" spans="2:39" ht="28" customHeight="1" x14ac:dyDescent="0.35">
      <c r="B1" s="108"/>
      <c r="C1" s="108" t="s">
        <v>0</v>
      </c>
    </row>
    <row r="2" spans="2:39" ht="28" customHeight="1" x14ac:dyDescent="0.35">
      <c r="B2" s="107" t="s">
        <v>42</v>
      </c>
      <c r="C2" s="107" t="s">
        <v>43</v>
      </c>
    </row>
    <row r="3" spans="2:39" ht="15.75" customHeight="1" thickBot="1" x14ac:dyDescent="0.4"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</row>
    <row r="4" spans="2:39" ht="15.75" customHeight="1" thickBot="1" x14ac:dyDescent="0.4">
      <c r="D4" s="65" t="s">
        <v>44</v>
      </c>
      <c r="R4" s="174" t="s">
        <v>44</v>
      </c>
      <c r="S4" s="165"/>
      <c r="AG4" s="172" t="s">
        <v>45</v>
      </c>
      <c r="AH4" s="170"/>
      <c r="AI4" s="170"/>
    </row>
    <row r="5" spans="2:39" ht="36" customHeight="1" thickBot="1" x14ac:dyDescent="0.4">
      <c r="B5" s="77"/>
      <c r="C5" s="77"/>
      <c r="D5" s="173" t="s">
        <v>46</v>
      </c>
      <c r="E5" s="77"/>
      <c r="F5" s="173" t="s">
        <v>47</v>
      </c>
      <c r="G5" s="165"/>
      <c r="H5" s="165"/>
      <c r="I5" s="63"/>
      <c r="J5" s="173" t="s">
        <v>48</v>
      </c>
      <c r="K5" s="165"/>
      <c r="L5" s="165"/>
      <c r="M5" s="63"/>
      <c r="N5" s="173" t="s">
        <v>49</v>
      </c>
      <c r="O5" s="165"/>
      <c r="P5" s="165"/>
      <c r="Q5" s="63"/>
      <c r="R5" s="175" t="s">
        <v>49</v>
      </c>
      <c r="S5" s="175" t="s">
        <v>50</v>
      </c>
      <c r="T5" s="77"/>
      <c r="U5" s="173" t="s">
        <v>51</v>
      </c>
      <c r="V5" s="165"/>
      <c r="W5" s="165"/>
      <c r="X5" s="63"/>
      <c r="Y5" s="173" t="s">
        <v>52</v>
      </c>
      <c r="Z5" s="165"/>
      <c r="AA5" s="165"/>
      <c r="AB5" s="63"/>
      <c r="AC5" s="173" t="s">
        <v>53</v>
      </c>
      <c r="AD5" s="165"/>
      <c r="AE5" s="165"/>
      <c r="AF5" s="63"/>
      <c r="AG5" s="173" t="s">
        <v>54</v>
      </c>
      <c r="AH5" s="165"/>
      <c r="AI5" s="165"/>
      <c r="AK5" s="173" t="s">
        <v>55</v>
      </c>
      <c r="AL5" s="165"/>
      <c r="AM5" s="165"/>
    </row>
    <row r="6" spans="2:39" ht="15.75" customHeight="1" thickBot="1" x14ac:dyDescent="0.4">
      <c r="B6" s="38" t="s">
        <v>12</v>
      </c>
      <c r="C6" s="38"/>
      <c r="D6" s="165"/>
      <c r="E6" s="38"/>
      <c r="F6" s="75" t="s">
        <v>56</v>
      </c>
      <c r="G6" s="75" t="s">
        <v>57</v>
      </c>
      <c r="H6" s="75" t="s">
        <v>58</v>
      </c>
      <c r="I6" s="75"/>
      <c r="J6" s="75" t="s">
        <v>56</v>
      </c>
      <c r="K6" s="75" t="s">
        <v>57</v>
      </c>
      <c r="L6" s="75" t="s">
        <v>58</v>
      </c>
      <c r="M6" s="75"/>
      <c r="N6" s="75" t="s">
        <v>56</v>
      </c>
      <c r="O6" s="75" t="s">
        <v>57</v>
      </c>
      <c r="P6" s="75" t="s">
        <v>58</v>
      </c>
      <c r="Q6" s="75"/>
      <c r="R6" s="176"/>
      <c r="S6" s="176"/>
      <c r="T6" s="75"/>
      <c r="U6" s="75" t="s">
        <v>56</v>
      </c>
      <c r="V6" s="75" t="s">
        <v>57</v>
      </c>
      <c r="W6" s="75" t="s">
        <v>58</v>
      </c>
      <c r="X6" s="75"/>
      <c r="Y6" s="75" t="s">
        <v>56</v>
      </c>
      <c r="Z6" s="75" t="s">
        <v>57</v>
      </c>
      <c r="AA6" s="75" t="s">
        <v>58</v>
      </c>
      <c r="AB6" s="75"/>
      <c r="AC6" s="75" t="s">
        <v>56</v>
      </c>
      <c r="AD6" s="75" t="s">
        <v>57</v>
      </c>
      <c r="AE6" s="75" t="s">
        <v>58</v>
      </c>
      <c r="AF6" s="75"/>
      <c r="AG6" s="75" t="s">
        <v>56</v>
      </c>
      <c r="AH6" s="75" t="s">
        <v>57</v>
      </c>
      <c r="AI6" s="75" t="s">
        <v>58</v>
      </c>
      <c r="AJ6" s="75"/>
      <c r="AK6" s="75" t="s">
        <v>56</v>
      </c>
      <c r="AL6" s="75" t="s">
        <v>57</v>
      </c>
      <c r="AM6" s="75" t="s">
        <v>58</v>
      </c>
    </row>
    <row r="7" spans="2:39" x14ac:dyDescent="0.35">
      <c r="B7" s="50" t="s">
        <v>16</v>
      </c>
      <c r="C7" s="50"/>
      <c r="D7" s="51">
        <v>4321</v>
      </c>
      <c r="E7" s="50"/>
      <c r="F7" s="52">
        <v>352</v>
      </c>
      <c r="G7" s="52">
        <v>694</v>
      </c>
      <c r="H7" s="52">
        <v>902</v>
      </c>
      <c r="J7" s="52">
        <v>344.62588199999999</v>
      </c>
      <c r="K7" s="52">
        <v>680.40496399999995</v>
      </c>
      <c r="L7" s="52">
        <v>801.61634900000001</v>
      </c>
      <c r="M7" s="52"/>
      <c r="N7" s="52">
        <v>106.298462</v>
      </c>
      <c r="O7" s="52">
        <v>196.48668900000001</v>
      </c>
      <c r="P7" s="52">
        <v>226.343176</v>
      </c>
      <c r="R7" s="52">
        <v>458.874055</v>
      </c>
      <c r="S7" s="33">
        <v>0.57243599830821312</v>
      </c>
      <c r="U7" s="52">
        <v>146.795772</v>
      </c>
      <c r="V7" s="52">
        <v>373.30282199999999</v>
      </c>
      <c r="W7" s="52">
        <v>688.31758500000001</v>
      </c>
      <c r="Y7" s="33">
        <v>0.42595689896558614</v>
      </c>
      <c r="Z7" s="33">
        <v>0.54864799898784988</v>
      </c>
      <c r="AA7" s="33">
        <v>0.85866210919807473</v>
      </c>
      <c r="AC7" s="52">
        <v>24799.14344389737</v>
      </c>
      <c r="AD7" s="52">
        <v>67875.064144462347</v>
      </c>
      <c r="AE7" s="52">
        <v>134762.86930367351</v>
      </c>
      <c r="AG7" s="52">
        <v>352.57559300000003</v>
      </c>
      <c r="AH7" s="52">
        <v>262.38736599999999</v>
      </c>
      <c r="AI7" s="52">
        <v>232.530879</v>
      </c>
      <c r="AK7" s="52">
        <v>499.37136500000003</v>
      </c>
      <c r="AL7" s="52">
        <v>635.69018800000003</v>
      </c>
      <c r="AM7" s="52">
        <v>920.84846400000004</v>
      </c>
    </row>
    <row r="8" spans="2:39" x14ac:dyDescent="0.35">
      <c r="B8" s="50" t="s">
        <v>17</v>
      </c>
      <c r="C8" s="50"/>
      <c r="D8" s="51">
        <v>457</v>
      </c>
      <c r="E8" s="50"/>
      <c r="F8" s="52">
        <v>457</v>
      </c>
      <c r="G8" s="52">
        <v>457</v>
      </c>
      <c r="H8" s="52">
        <v>457</v>
      </c>
      <c r="J8" s="52">
        <v>106.723602</v>
      </c>
      <c r="K8" s="52">
        <v>106.723602</v>
      </c>
      <c r="L8" s="52">
        <v>106.723602</v>
      </c>
      <c r="M8" s="52"/>
      <c r="N8" s="52">
        <v>31.563759999999998</v>
      </c>
      <c r="O8" s="52">
        <v>31.563759999999998</v>
      </c>
      <c r="P8" s="52">
        <v>31.563759999999998</v>
      </c>
      <c r="R8" s="52">
        <v>31.563759999999998</v>
      </c>
      <c r="S8" s="33">
        <v>0.29575238661828523</v>
      </c>
      <c r="U8" s="52">
        <v>82.205242999999996</v>
      </c>
      <c r="V8" s="52">
        <v>103.217319</v>
      </c>
      <c r="W8" s="52">
        <v>106.67585800000001</v>
      </c>
      <c r="Y8" s="33">
        <v>0.7702630108005537</v>
      </c>
      <c r="Z8" s="33">
        <v>0.96714613324239196</v>
      </c>
      <c r="AA8" s="33">
        <v>0.99955263878743528</v>
      </c>
      <c r="AC8" s="52">
        <v>20782.546144366261</v>
      </c>
      <c r="AD8" s="52">
        <v>26955.887025773529</v>
      </c>
      <c r="AE8" s="52">
        <v>28325.515242099758</v>
      </c>
      <c r="AG8" s="52">
        <v>0</v>
      </c>
      <c r="AH8" s="52">
        <v>0</v>
      </c>
      <c r="AI8" s="52">
        <v>0</v>
      </c>
      <c r="AK8" s="52">
        <v>82.205242999999996</v>
      </c>
      <c r="AL8" s="52">
        <v>103.217319</v>
      </c>
      <c r="AM8" s="52">
        <v>106.67585800000001</v>
      </c>
    </row>
    <row r="9" spans="2:39" x14ac:dyDescent="0.35">
      <c r="B9" s="50" t="s">
        <v>18</v>
      </c>
      <c r="C9" s="50"/>
      <c r="D9" s="51">
        <v>2769</v>
      </c>
      <c r="E9" s="50"/>
      <c r="F9" s="52">
        <v>1660</v>
      </c>
      <c r="G9" s="52">
        <v>1946</v>
      </c>
      <c r="H9" s="52">
        <v>2366</v>
      </c>
      <c r="J9" s="52">
        <v>560.50616000000002</v>
      </c>
      <c r="K9" s="52">
        <v>641.66478700000005</v>
      </c>
      <c r="L9" s="52">
        <v>779.148323</v>
      </c>
      <c r="M9" s="52"/>
      <c r="N9" s="52">
        <v>250.23115899999999</v>
      </c>
      <c r="O9" s="52">
        <v>269.538589</v>
      </c>
      <c r="P9" s="52">
        <v>308.03149300000001</v>
      </c>
      <c r="R9" s="52">
        <v>362.38079499999998</v>
      </c>
      <c r="S9" s="33">
        <v>0.4650986010015451</v>
      </c>
      <c r="U9" s="52">
        <v>327.64810799999998</v>
      </c>
      <c r="V9" s="52">
        <v>475.27101699999997</v>
      </c>
      <c r="W9" s="52">
        <v>693.12752</v>
      </c>
      <c r="Y9" s="33">
        <v>0.58455755062531334</v>
      </c>
      <c r="Z9" s="33">
        <v>0.74068427413954374</v>
      </c>
      <c r="AA9" s="33">
        <v>0.88959637021512272</v>
      </c>
      <c r="AC9" s="52">
        <v>102962.30025482181</v>
      </c>
      <c r="AD9" s="52">
        <v>145591.4934954643</v>
      </c>
      <c r="AE9" s="52">
        <v>210234.91839289671</v>
      </c>
      <c r="AG9" s="52">
        <v>112.14963599999999</v>
      </c>
      <c r="AH9" s="52">
        <v>92.842205999999976</v>
      </c>
      <c r="AI9" s="52">
        <v>54.349301999999966</v>
      </c>
      <c r="AK9" s="52">
        <v>439.79774399999997</v>
      </c>
      <c r="AL9" s="52">
        <v>568.11322299999995</v>
      </c>
      <c r="AM9" s="52">
        <v>747.47682199999997</v>
      </c>
    </row>
    <row r="10" spans="2:39" x14ac:dyDescent="0.35">
      <c r="B10" s="50" t="s">
        <v>19</v>
      </c>
      <c r="C10" s="50"/>
      <c r="D10" s="51">
        <v>1627</v>
      </c>
      <c r="E10" s="50"/>
      <c r="F10" s="52">
        <v>738</v>
      </c>
      <c r="G10" s="52">
        <v>1298</v>
      </c>
      <c r="H10" s="52">
        <v>1627</v>
      </c>
      <c r="J10" s="52">
        <v>208.620476</v>
      </c>
      <c r="K10" s="52">
        <v>361.230592</v>
      </c>
      <c r="L10" s="52">
        <v>473.62271299999998</v>
      </c>
      <c r="M10" s="52"/>
      <c r="N10" s="52">
        <v>53.340452999999997</v>
      </c>
      <c r="O10" s="52">
        <v>81.459104999999994</v>
      </c>
      <c r="P10" s="52">
        <v>108.69344100000001</v>
      </c>
      <c r="R10" s="52">
        <v>108.69344100000001</v>
      </c>
      <c r="S10" s="33">
        <v>0.22949372573692431</v>
      </c>
      <c r="U10" s="52">
        <v>143.69919200000001</v>
      </c>
      <c r="V10" s="52">
        <v>315.01588500000003</v>
      </c>
      <c r="W10" s="52">
        <v>472.51392099999998</v>
      </c>
      <c r="Y10" s="33">
        <v>0.6888067497267143</v>
      </c>
      <c r="Z10" s="33">
        <v>0.87206314187254663</v>
      </c>
      <c r="AA10" s="33">
        <v>0.99765891294997922</v>
      </c>
      <c r="AC10" s="52">
        <v>38622.623182892799</v>
      </c>
      <c r="AD10" s="52">
        <v>84345.413895368576</v>
      </c>
      <c r="AE10" s="52">
        <v>130879.9572811127</v>
      </c>
      <c r="AG10" s="52">
        <v>55.352988000000011</v>
      </c>
      <c r="AH10" s="52">
        <v>27.234336000000013</v>
      </c>
      <c r="AI10" s="52">
        <v>0</v>
      </c>
      <c r="AK10" s="52">
        <v>199.05218000000002</v>
      </c>
      <c r="AL10" s="52">
        <v>342.25022100000001</v>
      </c>
      <c r="AM10" s="52">
        <v>472.51392099999998</v>
      </c>
    </row>
    <row r="11" spans="2:39" x14ac:dyDescent="0.35">
      <c r="B11" s="50" t="s">
        <v>20</v>
      </c>
      <c r="C11" s="50"/>
      <c r="D11" s="51">
        <v>4130</v>
      </c>
      <c r="E11" s="50"/>
      <c r="F11" s="52">
        <v>3633</v>
      </c>
      <c r="G11" s="52">
        <v>3733</v>
      </c>
      <c r="H11" s="52">
        <v>3866</v>
      </c>
      <c r="J11" s="52">
        <v>1223.5983670000001</v>
      </c>
      <c r="K11" s="52">
        <v>1277.1160769999999</v>
      </c>
      <c r="L11" s="52">
        <v>1329.01143</v>
      </c>
      <c r="M11" s="52"/>
      <c r="N11" s="52">
        <v>297.17754400000001</v>
      </c>
      <c r="O11" s="52">
        <v>321.067385</v>
      </c>
      <c r="P11" s="52">
        <v>329.93544300000002</v>
      </c>
      <c r="R11" s="52">
        <v>346.986311</v>
      </c>
      <c r="S11" s="33">
        <v>0.26108602467023179</v>
      </c>
      <c r="U11" s="52">
        <v>1124.8416259999999</v>
      </c>
      <c r="V11" s="52">
        <v>1247.408719</v>
      </c>
      <c r="W11" s="52">
        <v>1318.2293</v>
      </c>
      <c r="Y11" s="33">
        <v>0.91928990454430692</v>
      </c>
      <c r="Z11" s="33">
        <v>0.97673871738441842</v>
      </c>
      <c r="AA11" s="33">
        <v>0.99188710513949452</v>
      </c>
      <c r="AC11" s="52">
        <v>293524.73302558059</v>
      </c>
      <c r="AD11" s="52">
        <v>330395.65556663269</v>
      </c>
      <c r="AE11" s="52">
        <v>357497.67933541542</v>
      </c>
      <c r="AG11" s="52">
        <v>49.808766999999989</v>
      </c>
      <c r="AH11" s="52">
        <v>25.918925999999999</v>
      </c>
      <c r="AI11" s="52">
        <v>17.05086799999998</v>
      </c>
      <c r="AK11" s="52">
        <v>1174.6503929999999</v>
      </c>
      <c r="AL11" s="52">
        <v>1273.3276450000001</v>
      </c>
      <c r="AM11" s="52">
        <v>1335.280168</v>
      </c>
    </row>
    <row r="12" spans="2:39" x14ac:dyDescent="0.35">
      <c r="B12" s="50" t="s">
        <v>21</v>
      </c>
      <c r="C12" s="50"/>
      <c r="D12" s="51">
        <v>1930</v>
      </c>
      <c r="E12" s="50"/>
      <c r="F12" s="52">
        <v>740</v>
      </c>
      <c r="G12" s="52">
        <v>1441</v>
      </c>
      <c r="H12" s="52">
        <v>1686</v>
      </c>
      <c r="J12" s="52">
        <v>286.890739</v>
      </c>
      <c r="K12" s="52">
        <v>448.14094499999999</v>
      </c>
      <c r="L12" s="52">
        <v>524.26927000000001</v>
      </c>
      <c r="M12" s="52"/>
      <c r="N12" s="52">
        <v>70.862510999999998</v>
      </c>
      <c r="O12" s="52">
        <v>95.019853999999995</v>
      </c>
      <c r="P12" s="52">
        <v>109.867582</v>
      </c>
      <c r="R12" s="52">
        <v>125.078356</v>
      </c>
      <c r="S12" s="33">
        <v>0.23857655437252692</v>
      </c>
      <c r="U12" s="52">
        <v>187.080557</v>
      </c>
      <c r="V12" s="52">
        <v>381.35768200000001</v>
      </c>
      <c r="W12" s="52">
        <v>489.81519600000001</v>
      </c>
      <c r="Y12" s="33">
        <v>0.65209688417303702</v>
      </c>
      <c r="Z12" s="33">
        <v>0.85097710051912356</v>
      </c>
      <c r="AA12" s="33">
        <v>0.93428172129943843</v>
      </c>
      <c r="AC12" s="52">
        <v>39314.883917689323</v>
      </c>
      <c r="AD12" s="52">
        <v>87900.810425847769</v>
      </c>
      <c r="AE12" s="52">
        <v>117577.0298551396</v>
      </c>
      <c r="AG12" s="52">
        <v>54.215845000000002</v>
      </c>
      <c r="AH12" s="52">
        <v>30.058502000000004</v>
      </c>
      <c r="AI12" s="52">
        <v>15.210774000000001</v>
      </c>
      <c r="AK12" s="52">
        <v>241.296402</v>
      </c>
      <c r="AL12" s="52">
        <v>411.41618400000004</v>
      </c>
      <c r="AM12" s="52">
        <v>505.02597000000003</v>
      </c>
    </row>
    <row r="13" spans="2:39" x14ac:dyDescent="0.35">
      <c r="B13" s="50" t="s">
        <v>22</v>
      </c>
      <c r="C13" s="50"/>
      <c r="D13" s="51">
        <v>335</v>
      </c>
      <c r="E13" s="50"/>
      <c r="F13" s="52">
        <v>140</v>
      </c>
      <c r="G13" s="52">
        <v>194</v>
      </c>
      <c r="H13" s="52">
        <v>311</v>
      </c>
      <c r="J13" s="52">
        <v>31.581330999999999</v>
      </c>
      <c r="K13" s="52">
        <v>43.170616000000003</v>
      </c>
      <c r="L13" s="52">
        <v>67.505726999999993</v>
      </c>
      <c r="M13" s="52"/>
      <c r="N13" s="52">
        <v>3.1641509999999999</v>
      </c>
      <c r="O13" s="52">
        <v>4.3804939999999997</v>
      </c>
      <c r="P13" s="52">
        <v>7.0277479999999999</v>
      </c>
      <c r="R13" s="52">
        <v>8.2022110000000001</v>
      </c>
      <c r="S13" s="33">
        <v>0.12150392810375928</v>
      </c>
      <c r="U13" s="52">
        <v>14.783346999999999</v>
      </c>
      <c r="V13" s="52">
        <v>25.679463999999999</v>
      </c>
      <c r="W13" s="52">
        <v>52.574274000000003</v>
      </c>
      <c r="Y13" s="33">
        <v>0.4681039883974491</v>
      </c>
      <c r="Z13" s="33">
        <v>0.59483663610452064</v>
      </c>
      <c r="AA13" s="33">
        <v>0.77881205545716159</v>
      </c>
      <c r="AC13" s="52">
        <v>3740.116016387939</v>
      </c>
      <c r="AD13" s="52">
        <v>6761.1428079605103</v>
      </c>
      <c r="AE13" s="52">
        <v>14133.19093954563</v>
      </c>
      <c r="AG13" s="52">
        <v>5.0380599999999998</v>
      </c>
      <c r="AH13" s="52">
        <v>3.8217170000000005</v>
      </c>
      <c r="AI13" s="52">
        <v>1.1744630000000003</v>
      </c>
      <c r="AK13" s="52">
        <v>19.821407000000001</v>
      </c>
      <c r="AL13" s="52">
        <v>29.501180999999999</v>
      </c>
      <c r="AM13" s="52">
        <v>53.748737000000006</v>
      </c>
    </row>
    <row r="14" spans="2:39" x14ac:dyDescent="0.35">
      <c r="B14" s="50" t="s">
        <v>23</v>
      </c>
      <c r="C14" s="50"/>
      <c r="D14" s="51">
        <v>9399</v>
      </c>
      <c r="E14" s="50"/>
      <c r="F14" s="52">
        <v>432</v>
      </c>
      <c r="G14" s="52">
        <v>1098</v>
      </c>
      <c r="H14" s="52">
        <v>2435</v>
      </c>
      <c r="J14" s="52">
        <v>107.06461899999999</v>
      </c>
      <c r="K14" s="52">
        <v>269.95169900000002</v>
      </c>
      <c r="L14" s="52">
        <v>633.95701199999996</v>
      </c>
      <c r="M14" s="52"/>
      <c r="N14" s="52">
        <v>25.355878000000001</v>
      </c>
      <c r="O14" s="52">
        <v>50.975611999999998</v>
      </c>
      <c r="P14" s="52">
        <v>142.26790500000001</v>
      </c>
      <c r="R14" s="52">
        <v>402.15665000000001</v>
      </c>
      <c r="S14" s="33">
        <v>0.63435949502519273</v>
      </c>
      <c r="U14" s="52">
        <v>46.987177000000003</v>
      </c>
      <c r="V14" s="52">
        <v>155.13033899999999</v>
      </c>
      <c r="W14" s="52">
        <v>516.22456699999998</v>
      </c>
      <c r="Y14" s="33">
        <v>0.43886745629758422</v>
      </c>
      <c r="Z14" s="33">
        <v>0.57465961345922101</v>
      </c>
      <c r="AA14" s="33">
        <v>0.81428954523496933</v>
      </c>
      <c r="AC14" s="52">
        <v>11593.17441305518</v>
      </c>
      <c r="AD14" s="52">
        <v>41182.130087681107</v>
      </c>
      <c r="AE14" s="52">
        <v>139713.52904840559</v>
      </c>
      <c r="AG14" s="52">
        <v>376.80077199999999</v>
      </c>
      <c r="AH14" s="52">
        <v>351.181038</v>
      </c>
      <c r="AI14" s="52">
        <v>259.88874499999997</v>
      </c>
      <c r="AK14" s="52">
        <v>423.78794900000003</v>
      </c>
      <c r="AL14" s="52">
        <v>506.31137699999999</v>
      </c>
      <c r="AM14" s="52">
        <v>776.11331199999995</v>
      </c>
    </row>
    <row r="15" spans="2:39" x14ac:dyDescent="0.35">
      <c r="D15" s="52"/>
      <c r="F15" s="52"/>
      <c r="G15" s="52"/>
      <c r="H15" s="52"/>
      <c r="J15" s="52"/>
      <c r="K15" s="52"/>
      <c r="L15" s="52"/>
      <c r="M15" s="52"/>
      <c r="N15" s="52"/>
      <c r="O15" s="52"/>
      <c r="P15" s="52"/>
      <c r="R15" s="52"/>
      <c r="S15" s="33" t="s">
        <v>153</v>
      </c>
      <c r="U15" s="52"/>
      <c r="V15" s="52"/>
      <c r="W15" s="52"/>
      <c r="Y15" s="33" t="s">
        <v>153</v>
      </c>
      <c r="Z15" s="33" t="s">
        <v>153</v>
      </c>
      <c r="AA15" s="33" t="s">
        <v>153</v>
      </c>
      <c r="AC15" s="52"/>
      <c r="AD15" s="52"/>
      <c r="AE15" s="52"/>
      <c r="AG15" s="52"/>
      <c r="AH15" s="52"/>
      <c r="AI15" s="52"/>
      <c r="AK15" s="52"/>
      <c r="AL15" s="52"/>
      <c r="AM15" s="52"/>
    </row>
    <row r="16" spans="2:39" x14ac:dyDescent="0.35">
      <c r="D16" s="52"/>
      <c r="F16" s="52"/>
      <c r="G16" s="52"/>
      <c r="H16" s="52"/>
      <c r="J16" s="52"/>
      <c r="K16" s="52"/>
      <c r="L16" s="52"/>
      <c r="M16" s="52"/>
      <c r="N16" s="52"/>
      <c r="O16" s="52"/>
      <c r="P16" s="52"/>
      <c r="R16" s="52"/>
      <c r="S16" s="33" t="s">
        <v>153</v>
      </c>
      <c r="U16" s="52"/>
      <c r="V16" s="52"/>
      <c r="W16" s="52"/>
      <c r="Y16" s="33" t="s">
        <v>153</v>
      </c>
      <c r="Z16" s="33" t="s">
        <v>153</v>
      </c>
      <c r="AA16" s="33" t="s">
        <v>153</v>
      </c>
      <c r="AC16" s="52"/>
      <c r="AD16" s="52"/>
      <c r="AE16" s="52"/>
      <c r="AG16" s="52"/>
      <c r="AH16" s="52"/>
      <c r="AI16" s="52"/>
      <c r="AK16" s="52"/>
      <c r="AL16" s="52"/>
      <c r="AM16" s="52"/>
    </row>
    <row r="17" spans="2:39" x14ac:dyDescent="0.35">
      <c r="D17" s="52"/>
      <c r="F17" s="52"/>
      <c r="G17" s="52"/>
      <c r="H17" s="52"/>
      <c r="J17" s="52"/>
      <c r="K17" s="52"/>
      <c r="L17" s="52"/>
      <c r="M17" s="52"/>
      <c r="N17" s="52"/>
      <c r="O17" s="52"/>
      <c r="P17" s="52"/>
      <c r="R17" s="52"/>
      <c r="S17" s="33" t="s">
        <v>153</v>
      </c>
      <c r="U17" s="52"/>
      <c r="V17" s="52"/>
      <c r="W17" s="52"/>
      <c r="Y17" s="33" t="s">
        <v>153</v>
      </c>
      <c r="Z17" s="33" t="s">
        <v>153</v>
      </c>
      <c r="AA17" s="33" t="s">
        <v>153</v>
      </c>
      <c r="AC17" s="52"/>
      <c r="AD17" s="52"/>
      <c r="AE17" s="52"/>
      <c r="AG17" s="52"/>
      <c r="AH17" s="52"/>
      <c r="AI17" s="52"/>
      <c r="AK17" s="52"/>
      <c r="AL17" s="52"/>
      <c r="AM17" s="52"/>
    </row>
    <row r="18" spans="2:39" x14ac:dyDescent="0.35">
      <c r="D18" s="52"/>
      <c r="F18" s="52"/>
      <c r="G18" s="52"/>
      <c r="H18" s="52"/>
      <c r="J18" s="52"/>
      <c r="K18" s="52"/>
      <c r="L18" s="52"/>
      <c r="M18" s="52"/>
      <c r="N18" s="52"/>
      <c r="O18" s="52"/>
      <c r="P18" s="52"/>
      <c r="R18" s="52"/>
      <c r="S18" s="33" t="s">
        <v>153</v>
      </c>
      <c r="U18" s="52"/>
      <c r="V18" s="52"/>
      <c r="W18" s="52"/>
      <c r="Y18" s="33" t="s">
        <v>153</v>
      </c>
      <c r="Z18" s="33" t="s">
        <v>153</v>
      </c>
      <c r="AA18" s="33" t="s">
        <v>153</v>
      </c>
      <c r="AC18" s="52"/>
      <c r="AD18" s="52"/>
      <c r="AE18" s="52"/>
      <c r="AG18" s="52"/>
      <c r="AH18" s="52"/>
      <c r="AI18" s="52"/>
      <c r="AK18" s="52"/>
      <c r="AL18" s="52"/>
      <c r="AM18" s="52"/>
    </row>
    <row r="19" spans="2:39" x14ac:dyDescent="0.35">
      <c r="D19" s="52"/>
      <c r="F19" s="52"/>
      <c r="G19" s="52"/>
      <c r="H19" s="52"/>
      <c r="J19" s="52"/>
      <c r="K19" s="52"/>
      <c r="L19" s="52"/>
      <c r="M19" s="52"/>
      <c r="N19" s="52"/>
      <c r="O19" s="52"/>
      <c r="P19" s="52"/>
      <c r="R19" s="52"/>
      <c r="S19" s="33" t="s">
        <v>153</v>
      </c>
      <c r="U19" s="52"/>
      <c r="V19" s="52"/>
      <c r="W19" s="52"/>
      <c r="Y19" s="33" t="s">
        <v>153</v>
      </c>
      <c r="Z19" s="33" t="s">
        <v>153</v>
      </c>
      <c r="AA19" s="33" t="s">
        <v>153</v>
      </c>
      <c r="AC19" s="52"/>
      <c r="AD19" s="52"/>
      <c r="AE19" s="52"/>
      <c r="AG19" s="52"/>
      <c r="AH19" s="52"/>
      <c r="AI19" s="52"/>
      <c r="AK19" s="52"/>
      <c r="AL19" s="52"/>
      <c r="AM19" s="52"/>
    </row>
    <row r="20" spans="2:39" x14ac:dyDescent="0.35">
      <c r="D20" s="52"/>
      <c r="F20" s="52"/>
      <c r="G20" s="52"/>
      <c r="H20" s="52"/>
      <c r="J20" s="52"/>
      <c r="K20" s="52"/>
      <c r="L20" s="52"/>
      <c r="M20" s="52"/>
      <c r="N20" s="52"/>
      <c r="O20" s="52"/>
      <c r="P20" s="52"/>
      <c r="R20" s="52"/>
      <c r="S20" s="33" t="s">
        <v>153</v>
      </c>
      <c r="U20" s="52"/>
      <c r="V20" s="52"/>
      <c r="W20" s="52"/>
      <c r="Y20" s="33" t="s">
        <v>153</v>
      </c>
      <c r="Z20" s="33" t="s">
        <v>153</v>
      </c>
      <c r="AA20" s="33" t="s">
        <v>153</v>
      </c>
      <c r="AC20" s="52"/>
      <c r="AD20" s="52"/>
      <c r="AE20" s="52"/>
      <c r="AG20" s="52"/>
      <c r="AH20" s="52"/>
      <c r="AI20" s="52"/>
      <c r="AK20" s="52"/>
      <c r="AL20" s="52"/>
      <c r="AM20" s="52"/>
    </row>
    <row r="21" spans="2:39" x14ac:dyDescent="0.35">
      <c r="D21" s="52"/>
      <c r="F21" s="52"/>
      <c r="G21" s="52"/>
      <c r="H21" s="52"/>
      <c r="J21" s="52"/>
      <c r="K21" s="52"/>
      <c r="L21" s="52"/>
      <c r="M21" s="52"/>
      <c r="N21" s="52"/>
      <c r="O21" s="52"/>
      <c r="P21" s="52"/>
      <c r="R21" s="52"/>
      <c r="S21" s="33" t="s">
        <v>153</v>
      </c>
      <c r="U21" s="52"/>
      <c r="V21" s="52"/>
      <c r="W21" s="52"/>
      <c r="Y21" s="33" t="s">
        <v>153</v>
      </c>
      <c r="Z21" s="33" t="s">
        <v>153</v>
      </c>
      <c r="AA21" s="33" t="s">
        <v>153</v>
      </c>
      <c r="AC21" s="52"/>
      <c r="AD21" s="52"/>
      <c r="AE21" s="52"/>
      <c r="AG21" s="52"/>
      <c r="AH21" s="52"/>
      <c r="AI21" s="52"/>
      <c r="AK21" s="52"/>
      <c r="AL21" s="52"/>
      <c r="AM21" s="52"/>
    </row>
    <row r="22" spans="2:39" x14ac:dyDescent="0.35">
      <c r="D22" s="52"/>
      <c r="F22" s="52"/>
      <c r="G22" s="52"/>
      <c r="H22" s="52"/>
      <c r="J22" s="52"/>
      <c r="K22" s="52"/>
      <c r="L22" s="52"/>
      <c r="M22" s="52"/>
      <c r="N22" s="52"/>
      <c r="O22" s="52"/>
      <c r="P22" s="52"/>
      <c r="R22" s="52"/>
      <c r="S22" s="33" t="s">
        <v>153</v>
      </c>
      <c r="U22" s="52"/>
      <c r="V22" s="52"/>
      <c r="W22" s="52"/>
      <c r="Y22" s="33" t="s">
        <v>153</v>
      </c>
      <c r="Z22" s="33" t="s">
        <v>153</v>
      </c>
      <c r="AA22" s="33" t="s">
        <v>153</v>
      </c>
      <c r="AC22" s="52"/>
      <c r="AD22" s="52"/>
      <c r="AE22" s="52"/>
      <c r="AG22" s="52"/>
      <c r="AH22" s="52"/>
      <c r="AI22" s="52"/>
      <c r="AK22" s="52"/>
      <c r="AL22" s="52"/>
      <c r="AM22" s="52"/>
    </row>
    <row r="23" spans="2:39" x14ac:dyDescent="0.35">
      <c r="D23" s="52"/>
      <c r="F23" s="52"/>
      <c r="G23" s="52"/>
      <c r="H23" s="52"/>
      <c r="J23" s="52"/>
      <c r="K23" s="52"/>
      <c r="L23" s="52"/>
      <c r="M23" s="52"/>
      <c r="N23" s="52"/>
      <c r="O23" s="52"/>
      <c r="P23" s="52"/>
      <c r="R23" s="52"/>
      <c r="S23" s="33" t="s">
        <v>153</v>
      </c>
      <c r="U23" s="52"/>
      <c r="V23" s="52"/>
      <c r="W23" s="52"/>
      <c r="Y23" s="33" t="s">
        <v>153</v>
      </c>
      <c r="Z23" s="33" t="s">
        <v>153</v>
      </c>
      <c r="AA23" s="33" t="s">
        <v>153</v>
      </c>
      <c r="AC23" s="52"/>
      <c r="AD23" s="52"/>
      <c r="AE23" s="52"/>
      <c r="AG23" s="52"/>
      <c r="AH23" s="52"/>
      <c r="AI23" s="52"/>
      <c r="AK23" s="52"/>
      <c r="AL23" s="52"/>
      <c r="AM23" s="52"/>
    </row>
    <row r="24" spans="2:39" x14ac:dyDescent="0.35">
      <c r="D24" s="52"/>
      <c r="F24" s="52"/>
      <c r="G24" s="52"/>
      <c r="H24" s="52"/>
      <c r="J24" s="52"/>
      <c r="K24" s="52"/>
      <c r="L24" s="52"/>
      <c r="M24" s="52"/>
      <c r="N24" s="52"/>
      <c r="O24" s="52"/>
      <c r="P24" s="52"/>
      <c r="R24" s="52"/>
      <c r="S24" s="33" t="s">
        <v>153</v>
      </c>
      <c r="U24" s="52"/>
      <c r="V24" s="52"/>
      <c r="W24" s="52"/>
      <c r="Y24" s="33" t="s">
        <v>153</v>
      </c>
      <c r="Z24" s="33" t="s">
        <v>153</v>
      </c>
      <c r="AA24" s="33" t="s">
        <v>153</v>
      </c>
      <c r="AC24" s="52"/>
      <c r="AD24" s="52"/>
      <c r="AE24" s="52"/>
      <c r="AG24" s="52"/>
      <c r="AH24" s="52"/>
      <c r="AI24" s="52"/>
      <c r="AK24" s="52"/>
      <c r="AL24" s="52"/>
      <c r="AM24" s="52"/>
    </row>
    <row r="25" spans="2:39" x14ac:dyDescent="0.35">
      <c r="D25" s="52"/>
      <c r="F25" s="52"/>
      <c r="G25" s="52"/>
      <c r="H25" s="52"/>
      <c r="J25" s="52"/>
      <c r="K25" s="52"/>
      <c r="L25" s="52"/>
      <c r="M25" s="52"/>
      <c r="N25" s="52"/>
      <c r="O25" s="52"/>
      <c r="P25" s="52"/>
      <c r="R25" s="52"/>
      <c r="S25" s="33" t="s">
        <v>153</v>
      </c>
      <c r="U25" s="52"/>
      <c r="V25" s="52"/>
      <c r="W25" s="52"/>
      <c r="Y25" s="33" t="s">
        <v>153</v>
      </c>
      <c r="Z25" s="33" t="s">
        <v>153</v>
      </c>
      <c r="AA25" s="33" t="s">
        <v>153</v>
      </c>
      <c r="AC25" s="52"/>
      <c r="AD25" s="52"/>
      <c r="AE25" s="52"/>
      <c r="AG25" s="52"/>
      <c r="AH25" s="52"/>
      <c r="AI25" s="52"/>
      <c r="AK25" s="52"/>
      <c r="AL25" s="52"/>
      <c r="AM25" s="52"/>
    </row>
    <row r="26" spans="2:39" ht="15.75" customHeight="1" thickBot="1" x14ac:dyDescent="0.4">
      <c r="B26" s="53"/>
      <c r="C26" s="53"/>
      <c r="D26" s="54"/>
      <c r="F26" s="40"/>
      <c r="G26" s="40"/>
      <c r="H26" s="40"/>
      <c r="J26" s="40"/>
      <c r="K26" s="40"/>
      <c r="L26" s="40"/>
      <c r="N26" s="40"/>
      <c r="O26" s="40"/>
      <c r="P26" s="40"/>
      <c r="R26" s="40"/>
      <c r="S26" s="39" t="s">
        <v>153</v>
      </c>
      <c r="U26" s="40"/>
      <c r="V26" s="40"/>
      <c r="W26" s="40"/>
      <c r="Y26" s="39" t="s">
        <v>153</v>
      </c>
      <c r="Z26" s="39" t="s">
        <v>153</v>
      </c>
      <c r="AA26" s="39" t="s">
        <v>153</v>
      </c>
      <c r="AC26" s="40"/>
      <c r="AD26" s="40"/>
      <c r="AE26" s="40"/>
      <c r="AG26" s="41"/>
      <c r="AH26" s="41"/>
      <c r="AI26" s="41"/>
      <c r="AK26" s="41"/>
      <c r="AL26" s="41"/>
      <c r="AM26" s="41"/>
    </row>
    <row r="27" spans="2:39" ht="15.75" customHeight="1" thickBot="1" x14ac:dyDescent="0.4">
      <c r="B27" s="46" t="s">
        <v>24</v>
      </c>
      <c r="C27" s="46"/>
      <c r="D27" s="47">
        <v>24968</v>
      </c>
      <c r="F27" s="47">
        <v>8152</v>
      </c>
      <c r="G27" s="47">
        <v>10861</v>
      </c>
      <c r="H27" s="47">
        <v>13650</v>
      </c>
      <c r="J27" s="47">
        <v>2869.6111759999994</v>
      </c>
      <c r="K27" s="47">
        <v>3828.4032819999998</v>
      </c>
      <c r="L27" s="47">
        <v>4715.8544260000008</v>
      </c>
      <c r="N27" s="47">
        <v>837.99391800000001</v>
      </c>
      <c r="O27" s="47">
        <v>1050.4914880000001</v>
      </c>
      <c r="P27" s="47">
        <v>1263.730548</v>
      </c>
      <c r="R27" s="47">
        <v>1843.935579</v>
      </c>
      <c r="S27" s="48">
        <v>0.3522883392295848</v>
      </c>
      <c r="U27" s="47">
        <v>2074.0410219999999</v>
      </c>
      <c r="V27" s="47">
        <v>3076.3832469999993</v>
      </c>
      <c r="W27" s="47">
        <v>4337.4782210000003</v>
      </c>
      <c r="Y27" s="48">
        <v>0.61849280544131813</v>
      </c>
      <c r="Z27" s="48">
        <v>0.76571920196370213</v>
      </c>
      <c r="AA27" s="48">
        <v>0.90809255728520955</v>
      </c>
      <c r="AC27" s="47">
        <v>535339.5203986913</v>
      </c>
      <c r="AD27" s="47">
        <v>791007.59744919091</v>
      </c>
      <c r="AE27" s="47">
        <v>1133124.689398289</v>
      </c>
      <c r="AG27" s="41">
        <v>1005.9416609999998</v>
      </c>
      <c r="AH27" s="41">
        <v>793.44409099999996</v>
      </c>
      <c r="AI27" s="41">
        <v>580.20503099999996</v>
      </c>
      <c r="AK27" s="41">
        <v>3079.9826829999997</v>
      </c>
      <c r="AL27" s="41">
        <v>3869.8273380000001</v>
      </c>
      <c r="AM27" s="41">
        <v>4917.6832520000007</v>
      </c>
    </row>
  </sheetData>
  <mergeCells count="13">
    <mergeCell ref="AG4:AI4"/>
    <mergeCell ref="AG5:AI5"/>
    <mergeCell ref="AK5:AM5"/>
    <mergeCell ref="D5:D6"/>
    <mergeCell ref="AC5:AE5"/>
    <mergeCell ref="N5:P5"/>
    <mergeCell ref="R4:S4"/>
    <mergeCell ref="F5:H5"/>
    <mergeCell ref="J5:L5"/>
    <mergeCell ref="R5:R6"/>
    <mergeCell ref="S5:S6"/>
    <mergeCell ref="U5:W5"/>
    <mergeCell ref="Y5:AA5"/>
  </mergeCells>
  <pageMargins left="0.7" right="0.7" top="0.75" bottom="0.75" header="0.3" footer="0.3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B1:R31"/>
  <sheetViews>
    <sheetView workbookViewId="0"/>
  </sheetViews>
  <sheetFormatPr defaultRowHeight="14.5" x14ac:dyDescent="0.35"/>
  <cols>
    <col min="1" max="1" width="5.1796875" customWidth="1"/>
    <col min="2" max="2" width="13.1796875" style="62" customWidth="1"/>
    <col min="4" max="4" width="3.54296875" style="62" customWidth="1"/>
  </cols>
  <sheetData>
    <row r="1" spans="2:18" ht="28" customHeight="1" x14ac:dyDescent="0.35">
      <c r="B1" s="107"/>
      <c r="C1" s="108" t="s">
        <v>119</v>
      </c>
      <c r="D1" s="107"/>
      <c r="E1" s="107"/>
    </row>
    <row r="2" spans="2:18" ht="28" customHeight="1" x14ac:dyDescent="0.35">
      <c r="B2" s="107" t="s">
        <v>59</v>
      </c>
      <c r="C2" s="107" t="s">
        <v>60</v>
      </c>
      <c r="D2" s="107"/>
      <c r="E2" s="107"/>
    </row>
    <row r="4" spans="2:18" ht="15.75" customHeight="1" thickBot="1" x14ac:dyDescent="0.4">
      <c r="E4" s="174" t="s">
        <v>3</v>
      </c>
      <c r="F4" s="165"/>
      <c r="G4" s="165"/>
      <c r="H4" s="165"/>
      <c r="J4" s="174" t="s">
        <v>4</v>
      </c>
      <c r="K4" s="165"/>
      <c r="L4" s="165"/>
      <c r="M4" s="165"/>
      <c r="O4" s="174" t="s">
        <v>61</v>
      </c>
      <c r="P4" s="165"/>
      <c r="Q4" s="165"/>
      <c r="R4" s="165"/>
    </row>
    <row r="5" spans="2:18" x14ac:dyDescent="0.35">
      <c r="B5" s="168" t="s">
        <v>12</v>
      </c>
      <c r="C5" s="164" t="s">
        <v>6</v>
      </c>
      <c r="D5" s="63"/>
      <c r="E5" s="71" t="s">
        <v>62</v>
      </c>
      <c r="F5" s="71" t="s">
        <v>63</v>
      </c>
      <c r="G5" s="71" t="s">
        <v>64</v>
      </c>
      <c r="H5" s="71" t="s">
        <v>65</v>
      </c>
      <c r="J5" s="71" t="s">
        <v>62</v>
      </c>
      <c r="K5" s="71" t="s">
        <v>63</v>
      </c>
      <c r="L5" s="71" t="s">
        <v>64</v>
      </c>
      <c r="M5" s="71" t="s">
        <v>65</v>
      </c>
      <c r="O5" s="71" t="s">
        <v>62</v>
      </c>
      <c r="P5" s="71" t="s">
        <v>63</v>
      </c>
      <c r="Q5" s="71" t="s">
        <v>64</v>
      </c>
      <c r="R5" s="71" t="s">
        <v>65</v>
      </c>
    </row>
    <row r="6" spans="2:18" ht="48.75" customHeight="1" thickBot="1" x14ac:dyDescent="0.4">
      <c r="B6" s="165"/>
      <c r="C6" s="165"/>
      <c r="D6" s="63"/>
      <c r="E6" s="64" t="s">
        <v>66</v>
      </c>
      <c r="F6" s="64" t="s">
        <v>67</v>
      </c>
      <c r="G6" s="64" t="s">
        <v>68</v>
      </c>
      <c r="H6" s="64" t="s">
        <v>69</v>
      </c>
      <c r="J6" s="64" t="s">
        <v>66</v>
      </c>
      <c r="K6" s="64" t="s">
        <v>67</v>
      </c>
      <c r="L6" s="64" t="s">
        <v>68</v>
      </c>
      <c r="M6" s="64" t="s">
        <v>69</v>
      </c>
      <c r="O6" s="64" t="s">
        <v>66</v>
      </c>
      <c r="P6" s="64" t="s">
        <v>67</v>
      </c>
      <c r="Q6" s="64" t="s">
        <v>68</v>
      </c>
      <c r="R6" s="64" t="s">
        <v>69</v>
      </c>
    </row>
    <row r="7" spans="2:18" x14ac:dyDescent="0.35">
      <c r="B7" s="4" t="s">
        <v>16</v>
      </c>
      <c r="C7" s="52">
        <v>12275.418875850741</v>
      </c>
      <c r="D7" s="52"/>
      <c r="E7" s="52">
        <v>99.039607008802705</v>
      </c>
      <c r="F7" s="52">
        <v>20.167291541365561</v>
      </c>
      <c r="G7" s="52">
        <v>1.28125759777231</v>
      </c>
      <c r="H7" s="52">
        <v>2.212768852335103</v>
      </c>
      <c r="I7" s="52"/>
      <c r="J7" s="52">
        <v>23.82775022671558</v>
      </c>
      <c r="K7" s="52">
        <v>5.0051977724288008</v>
      </c>
      <c r="L7" s="52">
        <v>0.39664522383668549</v>
      </c>
      <c r="M7" s="52">
        <v>0.73996393951256323</v>
      </c>
      <c r="O7" s="52">
        <v>122.86735723551828</v>
      </c>
      <c r="P7" s="52">
        <v>25.172489313794362</v>
      </c>
      <c r="Q7" s="52">
        <v>1.6779028216089955</v>
      </c>
      <c r="R7" s="52">
        <v>2.9527327918476662</v>
      </c>
    </row>
    <row r="8" spans="2:18" x14ac:dyDescent="0.35">
      <c r="B8" s="4" t="s">
        <v>17</v>
      </c>
      <c r="C8" s="52">
        <v>616.82862162590027</v>
      </c>
      <c r="D8" s="52"/>
      <c r="E8" s="52">
        <v>5.935993941500783</v>
      </c>
      <c r="F8" s="52">
        <v>1.2885049267206341</v>
      </c>
      <c r="G8" s="52">
        <v>7.2821730274881702E-2</v>
      </c>
      <c r="H8" s="52">
        <v>0.1159026343229925</v>
      </c>
      <c r="I8" s="52"/>
      <c r="J8" s="52">
        <v>0</v>
      </c>
      <c r="K8" s="52">
        <v>0</v>
      </c>
      <c r="L8" s="52">
        <v>0</v>
      </c>
      <c r="M8" s="52">
        <v>0</v>
      </c>
      <c r="O8" s="52">
        <v>5.935993941500783</v>
      </c>
      <c r="P8" s="52">
        <v>1.2885049267206341</v>
      </c>
      <c r="Q8" s="52">
        <v>7.2821730274881702E-2</v>
      </c>
      <c r="R8" s="52">
        <v>0.1159026343229925</v>
      </c>
    </row>
    <row r="9" spans="2:18" x14ac:dyDescent="0.35">
      <c r="B9" s="4" t="s">
        <v>18</v>
      </c>
      <c r="C9" s="52">
        <v>9348.2491697072983</v>
      </c>
      <c r="D9" s="52"/>
      <c r="E9" s="52">
        <v>82.507662920281291</v>
      </c>
      <c r="F9" s="52">
        <v>18.99550647218712</v>
      </c>
      <c r="G9" s="52">
        <v>1.331462707901665</v>
      </c>
      <c r="H9" s="52">
        <v>2.3128871878434438</v>
      </c>
      <c r="I9" s="52"/>
      <c r="J9" s="52">
        <v>7.8520576083101332</v>
      </c>
      <c r="K9" s="52">
        <v>1.6838580917101349</v>
      </c>
      <c r="L9" s="52">
        <v>0.12557383816965739</v>
      </c>
      <c r="M9" s="52">
        <v>0.22789981534879189</v>
      </c>
      <c r="O9" s="52">
        <v>90.359720528591424</v>
      </c>
      <c r="P9" s="52">
        <v>20.679364563897256</v>
      </c>
      <c r="Q9" s="52">
        <v>1.4570365460713224</v>
      </c>
      <c r="R9" s="52">
        <v>2.5407870031922357</v>
      </c>
    </row>
    <row r="10" spans="2:18" x14ac:dyDescent="0.35">
      <c r="B10" s="4" t="s">
        <v>19</v>
      </c>
      <c r="C10" s="52">
        <v>5979.6867295503616</v>
      </c>
      <c r="D10" s="52"/>
      <c r="E10" s="52">
        <v>12.336855114903299</v>
      </c>
      <c r="F10" s="52">
        <v>2.4242361143114981</v>
      </c>
      <c r="G10" s="52">
        <v>0.1441710074941511</v>
      </c>
      <c r="H10" s="52">
        <v>0.2430693012938718</v>
      </c>
      <c r="I10" s="52"/>
      <c r="J10" s="52">
        <v>47.305805836804211</v>
      </c>
      <c r="K10" s="52">
        <v>10.79642772732768</v>
      </c>
      <c r="L10" s="52">
        <v>1.06117841698142</v>
      </c>
      <c r="M10" s="52">
        <v>1.992834882992611</v>
      </c>
      <c r="O10" s="52">
        <v>59.642660951707512</v>
      </c>
      <c r="P10" s="52">
        <v>13.220663841639178</v>
      </c>
      <c r="Q10" s="52">
        <v>1.2053494244755711</v>
      </c>
      <c r="R10" s="52">
        <v>2.2359041842864826</v>
      </c>
    </row>
    <row r="11" spans="2:18" x14ac:dyDescent="0.35">
      <c r="B11" s="4" t="s">
        <v>20</v>
      </c>
      <c r="C11" s="52">
        <v>16434.460074543949</v>
      </c>
      <c r="D11" s="52"/>
      <c r="E11" s="52">
        <v>81.243718339130282</v>
      </c>
      <c r="F11" s="52">
        <v>18.423923687485509</v>
      </c>
      <c r="G11" s="52">
        <v>1.5404199096212781</v>
      </c>
      <c r="H11" s="52">
        <v>2.787365409201811</v>
      </c>
      <c r="I11" s="52"/>
      <c r="J11" s="52">
        <v>87.735408954555169</v>
      </c>
      <c r="K11" s="52">
        <v>18.58510854022461</v>
      </c>
      <c r="L11" s="52">
        <v>1.53696150218002</v>
      </c>
      <c r="M11" s="52">
        <v>2.846147003594524</v>
      </c>
      <c r="O11" s="52">
        <v>168.97912729368545</v>
      </c>
      <c r="P11" s="52">
        <v>37.009032227710122</v>
      </c>
      <c r="Q11" s="52">
        <v>3.0773814118012979</v>
      </c>
      <c r="R11" s="52">
        <v>5.6335124127963354</v>
      </c>
    </row>
    <row r="12" spans="2:18" x14ac:dyDescent="0.35">
      <c r="B12" s="4" t="s">
        <v>21</v>
      </c>
      <c r="C12" s="52">
        <v>9135.6845576763153</v>
      </c>
      <c r="D12" s="52"/>
      <c r="E12" s="52">
        <v>13.668281910591761</v>
      </c>
      <c r="F12" s="52">
        <v>2.658299822731351</v>
      </c>
      <c r="G12" s="52">
        <v>0.14866398006086001</v>
      </c>
      <c r="H12" s="52">
        <v>0.2451791426997261</v>
      </c>
      <c r="I12" s="52"/>
      <c r="J12" s="52">
        <v>68.232454161858186</v>
      </c>
      <c r="K12" s="52">
        <v>14.010862687908229</v>
      </c>
      <c r="L12" s="52">
        <v>0.99885591430415843</v>
      </c>
      <c r="M12" s="52">
        <v>1.802879832084727</v>
      </c>
      <c r="O12" s="52">
        <v>81.900736072449945</v>
      </c>
      <c r="P12" s="52">
        <v>16.66916251063958</v>
      </c>
      <c r="Q12" s="52">
        <v>1.1475198943650184</v>
      </c>
      <c r="R12" s="52">
        <v>2.0480589747844533</v>
      </c>
    </row>
    <row r="13" spans="2:18" x14ac:dyDescent="0.35">
      <c r="B13" s="4" t="s">
        <v>22</v>
      </c>
      <c r="C13" s="52">
        <v>1545.2065064907069</v>
      </c>
      <c r="D13" s="52"/>
      <c r="E13" s="52">
        <v>1.497350536054</v>
      </c>
      <c r="F13" s="52">
        <v>0.27034086498315452</v>
      </c>
      <c r="G13" s="52">
        <v>1.34639857988077E-2</v>
      </c>
      <c r="H13" s="52">
        <v>2.171011631435249E-2</v>
      </c>
      <c r="I13" s="52"/>
      <c r="J13" s="52">
        <v>6.3984110420569777</v>
      </c>
      <c r="K13" s="52">
        <v>1.1619284336629789</v>
      </c>
      <c r="L13" s="52">
        <v>5.7925844139390392E-2</v>
      </c>
      <c r="M13" s="52">
        <v>9.3139875189081067E-2</v>
      </c>
      <c r="O13" s="52">
        <v>7.895761578110978</v>
      </c>
      <c r="P13" s="52">
        <v>1.4322692986461334</v>
      </c>
      <c r="Q13" s="52">
        <v>7.1389829938198091E-2</v>
      </c>
      <c r="R13" s="52">
        <v>0.11484999150343356</v>
      </c>
    </row>
    <row r="14" spans="2:18" x14ac:dyDescent="0.35">
      <c r="B14" s="4" t="s">
        <v>23</v>
      </c>
      <c r="C14" s="52">
        <v>16118.12412792444</v>
      </c>
      <c r="D14" s="52"/>
      <c r="E14" s="52">
        <v>132.30052825913299</v>
      </c>
      <c r="F14" s="52">
        <v>29.11299405589671</v>
      </c>
      <c r="G14" s="52">
        <v>1.6804170621286969</v>
      </c>
      <c r="H14" s="52">
        <v>2.688153643063401</v>
      </c>
      <c r="I14" s="52"/>
      <c r="J14" s="52">
        <v>23.293043561541712</v>
      </c>
      <c r="K14" s="52">
        <v>4.5820741277275374</v>
      </c>
      <c r="L14" s="52">
        <v>0.26819146587763498</v>
      </c>
      <c r="M14" s="52">
        <v>0.45006760130917201</v>
      </c>
      <c r="O14" s="52">
        <v>155.5935718206747</v>
      </c>
      <c r="P14" s="52">
        <v>33.695068183624244</v>
      </c>
      <c r="Q14" s="52">
        <v>1.9486085280063319</v>
      </c>
      <c r="R14" s="52">
        <v>3.138221244372573</v>
      </c>
    </row>
    <row r="15" spans="2:18" x14ac:dyDescent="0.35">
      <c r="B15" s="9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O15" s="52"/>
      <c r="P15" s="52"/>
      <c r="Q15" s="52"/>
      <c r="R15" s="52"/>
    </row>
    <row r="16" spans="2:18" x14ac:dyDescent="0.35">
      <c r="B16" s="9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O16" s="52"/>
      <c r="P16" s="52"/>
      <c r="Q16" s="52"/>
      <c r="R16" s="52"/>
    </row>
    <row r="17" spans="2:18" x14ac:dyDescent="0.35">
      <c r="B17" s="9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O17" s="52"/>
      <c r="P17" s="52"/>
      <c r="Q17" s="52"/>
      <c r="R17" s="52"/>
    </row>
    <row r="18" spans="2:18" x14ac:dyDescent="0.35">
      <c r="B18" s="9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O18" s="52"/>
      <c r="P18" s="52"/>
      <c r="Q18" s="52"/>
      <c r="R18" s="52"/>
    </row>
    <row r="19" spans="2:18" x14ac:dyDescent="0.35">
      <c r="B19" s="9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O19" s="52"/>
      <c r="P19" s="52"/>
      <c r="Q19" s="52"/>
      <c r="R19" s="52"/>
    </row>
    <row r="20" spans="2:18" x14ac:dyDescent="0.35">
      <c r="B20" s="9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O20" s="52"/>
      <c r="P20" s="52"/>
      <c r="Q20" s="52"/>
      <c r="R20" s="52"/>
    </row>
    <row r="21" spans="2:18" x14ac:dyDescent="0.35">
      <c r="B21" s="9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O21" s="52"/>
      <c r="P21" s="52"/>
      <c r="Q21" s="52"/>
      <c r="R21" s="52"/>
    </row>
    <row r="22" spans="2:18" x14ac:dyDescent="0.35">
      <c r="B22" s="9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O22" s="52"/>
      <c r="P22" s="52"/>
      <c r="Q22" s="52"/>
      <c r="R22" s="52"/>
    </row>
    <row r="23" spans="2:18" x14ac:dyDescent="0.35">
      <c r="B23" s="9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O23" s="52"/>
      <c r="P23" s="52"/>
      <c r="Q23" s="52"/>
      <c r="R23" s="52"/>
    </row>
    <row r="24" spans="2:18" x14ac:dyDescent="0.35">
      <c r="B24" s="9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O24" s="52"/>
      <c r="P24" s="52"/>
      <c r="Q24" s="52"/>
      <c r="R24" s="52"/>
    </row>
    <row r="25" spans="2:18" x14ac:dyDescent="0.35">
      <c r="B25" s="9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O25" s="52"/>
      <c r="P25" s="52"/>
      <c r="Q25" s="52"/>
      <c r="R25" s="52"/>
    </row>
    <row r="26" spans="2:18" ht="15.75" customHeight="1" thickBot="1" x14ac:dyDescent="0.4">
      <c r="B26" s="19"/>
      <c r="C26" s="41"/>
      <c r="D26" s="52"/>
      <c r="E26" s="41"/>
      <c r="F26" s="41"/>
      <c r="G26" s="41"/>
      <c r="H26" s="41"/>
      <c r="I26" s="52"/>
      <c r="J26" s="41"/>
      <c r="K26" s="41"/>
      <c r="L26" s="41"/>
      <c r="M26" s="41"/>
      <c r="O26" s="41"/>
      <c r="P26" s="41"/>
      <c r="Q26" s="41"/>
      <c r="R26" s="41"/>
    </row>
    <row r="27" spans="2:18" ht="15.75" customHeight="1" thickBot="1" x14ac:dyDescent="0.4">
      <c r="B27" s="68" t="s">
        <v>24</v>
      </c>
      <c r="C27" s="41">
        <v>71453.658663369715</v>
      </c>
      <c r="E27" s="41">
        <v>428.52999803039711</v>
      </c>
      <c r="F27" s="41">
        <v>93.34109748568153</v>
      </c>
      <c r="G27" s="41">
        <v>6.2126779810526509</v>
      </c>
      <c r="H27" s="41">
        <v>10.627036287074702</v>
      </c>
      <c r="J27" s="41">
        <v>264.64493139184196</v>
      </c>
      <c r="K27" s="41">
        <v>55.825457380989974</v>
      </c>
      <c r="L27" s="41">
        <v>4.4453322054889668</v>
      </c>
      <c r="M27" s="41">
        <v>8.1529329500314702</v>
      </c>
      <c r="O27" s="41">
        <v>693.17492942223907</v>
      </c>
      <c r="P27" s="41">
        <v>149.1665548666715</v>
      </c>
      <c r="Q27" s="41">
        <v>10.658010186541617</v>
      </c>
      <c r="R27" s="41">
        <v>18.779969237106172</v>
      </c>
    </row>
    <row r="29" spans="2:18" x14ac:dyDescent="0.35">
      <c r="B29" s="109" t="s">
        <v>120</v>
      </c>
    </row>
    <row r="30" spans="2:18" ht="15.5" x14ac:dyDescent="0.35">
      <c r="B30" s="109" t="s">
        <v>121</v>
      </c>
    </row>
    <row r="31" spans="2:18" ht="15.5" x14ac:dyDescent="0.35">
      <c r="B31" s="109" t="s">
        <v>122</v>
      </c>
    </row>
  </sheetData>
  <mergeCells count="5">
    <mergeCell ref="E4:H4"/>
    <mergeCell ref="J4:M4"/>
    <mergeCell ref="B5:B6"/>
    <mergeCell ref="C5:C6"/>
    <mergeCell ref="O4:R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/>
  </sheetPr>
  <dimension ref="B1:AC26"/>
  <sheetViews>
    <sheetView workbookViewId="0"/>
  </sheetViews>
  <sheetFormatPr defaultRowHeight="14.5" x14ac:dyDescent="0.35"/>
  <cols>
    <col min="1" max="1" width="5.1796875" customWidth="1"/>
    <col min="2" max="2" width="12.7265625" bestFit="1" customWidth="1"/>
  </cols>
  <sheetData>
    <row r="1" spans="2:29" ht="28" customHeight="1" x14ac:dyDescent="0.35">
      <c r="B1" s="59"/>
      <c r="C1" s="108" t="s">
        <v>0</v>
      </c>
    </row>
    <row r="2" spans="2:29" ht="28" customHeight="1" x14ac:dyDescent="0.35">
      <c r="B2" s="107" t="s">
        <v>70</v>
      </c>
      <c r="C2" s="107" t="s">
        <v>71</v>
      </c>
    </row>
    <row r="4" spans="2:29" ht="15.75" customHeight="1" thickBot="1" x14ac:dyDescent="0.4">
      <c r="K4" s="177" t="s">
        <v>72</v>
      </c>
      <c r="L4" s="165"/>
      <c r="M4" s="165"/>
      <c r="N4" s="165"/>
      <c r="O4" s="165"/>
      <c r="P4" s="165"/>
      <c r="Q4" s="165"/>
    </row>
    <row r="5" spans="2:29" ht="36" customHeight="1" thickBot="1" x14ac:dyDescent="0.4">
      <c r="B5" s="70"/>
      <c r="C5" s="164" t="s">
        <v>73</v>
      </c>
      <c r="D5" s="159"/>
      <c r="E5" s="159"/>
      <c r="F5" s="71"/>
      <c r="G5" s="164" t="s">
        <v>74</v>
      </c>
      <c r="H5" s="159"/>
      <c r="I5" s="159"/>
      <c r="J5" s="71"/>
      <c r="K5" s="164" t="s">
        <v>75</v>
      </c>
      <c r="L5" s="159"/>
      <c r="M5" s="159"/>
      <c r="N5" s="71"/>
      <c r="O5" s="164" t="s">
        <v>76</v>
      </c>
      <c r="P5" s="159"/>
      <c r="Q5" s="159"/>
      <c r="R5" s="71"/>
      <c r="S5" s="164" t="s">
        <v>77</v>
      </c>
      <c r="T5" s="159"/>
      <c r="U5" s="159"/>
      <c r="V5" s="71"/>
      <c r="W5" s="164" t="s">
        <v>78</v>
      </c>
      <c r="X5" s="159"/>
      <c r="Y5" s="159"/>
      <c r="AA5" s="164" t="s">
        <v>79</v>
      </c>
      <c r="AB5" s="159"/>
      <c r="AC5" s="159"/>
    </row>
    <row r="6" spans="2:29" ht="15.75" customHeight="1" thickBot="1" x14ac:dyDescent="0.4">
      <c r="B6" s="38" t="s">
        <v>80</v>
      </c>
      <c r="C6" s="75" t="s">
        <v>56</v>
      </c>
      <c r="D6" s="75" t="s">
        <v>57</v>
      </c>
      <c r="E6" s="75" t="s">
        <v>58</v>
      </c>
      <c r="F6" s="75"/>
      <c r="G6" s="75" t="s">
        <v>56</v>
      </c>
      <c r="H6" s="75" t="s">
        <v>57</v>
      </c>
      <c r="I6" s="75" t="s">
        <v>58</v>
      </c>
      <c r="J6" s="75"/>
      <c r="K6" s="75" t="s">
        <v>56</v>
      </c>
      <c r="L6" s="75" t="s">
        <v>57</v>
      </c>
      <c r="M6" s="75" t="s">
        <v>58</v>
      </c>
      <c r="N6" s="75"/>
      <c r="O6" s="75" t="s">
        <v>56</v>
      </c>
      <c r="P6" s="75" t="s">
        <v>57</v>
      </c>
      <c r="Q6" s="75" t="s">
        <v>58</v>
      </c>
      <c r="R6" s="75"/>
      <c r="S6" s="75" t="s">
        <v>56</v>
      </c>
      <c r="T6" s="75" t="s">
        <v>57</v>
      </c>
      <c r="U6" s="75" t="s">
        <v>58</v>
      </c>
      <c r="V6" s="75"/>
      <c r="W6" s="75" t="s">
        <v>56</v>
      </c>
      <c r="X6" s="75" t="s">
        <v>57</v>
      </c>
      <c r="Y6" s="75" t="s">
        <v>58</v>
      </c>
      <c r="AA6" s="75" t="s">
        <v>56</v>
      </c>
      <c r="AB6" s="75" t="s">
        <v>57</v>
      </c>
      <c r="AC6" s="75" t="s">
        <v>58</v>
      </c>
    </row>
    <row r="7" spans="2:29" x14ac:dyDescent="0.35">
      <c r="B7" s="4" t="s">
        <v>16</v>
      </c>
      <c r="C7" s="52">
        <v>1026.316027402878</v>
      </c>
      <c r="D7" s="52">
        <v>1699.5460345745089</v>
      </c>
      <c r="E7" s="52">
        <v>2229.5048321485519</v>
      </c>
      <c r="F7" s="52"/>
      <c r="G7" s="52">
        <v>1168.3591074123981</v>
      </c>
      <c r="H7" s="52">
        <v>1531.5072664543991</v>
      </c>
      <c r="I7" s="52">
        <v>1580.980985987931</v>
      </c>
      <c r="J7" s="52"/>
      <c r="K7" s="52">
        <v>0.23382871374862421</v>
      </c>
      <c r="L7" s="52">
        <v>0.48046602802893551</v>
      </c>
      <c r="M7" s="52">
        <v>1.04884588336039</v>
      </c>
      <c r="N7" s="52"/>
      <c r="O7" s="52">
        <v>0.29200752642992039</v>
      </c>
      <c r="P7" s="52">
        <v>0.50771265306859947</v>
      </c>
      <c r="Q7" s="52">
        <v>1.196756398356853</v>
      </c>
      <c r="S7" s="33">
        <v>2.2783305288560525E-4</v>
      </c>
      <c r="T7" s="33">
        <v>2.8270256777670805E-4</v>
      </c>
      <c r="U7" s="33">
        <v>4.7043893703949835E-4</v>
      </c>
      <c r="V7" s="33"/>
      <c r="W7" s="33">
        <v>2.4992960176142994E-4</v>
      </c>
      <c r="X7" s="33">
        <v>3.315117493657133E-4</v>
      </c>
      <c r="Y7" s="33">
        <v>7.5697077255424306E-4</v>
      </c>
      <c r="AA7" s="52">
        <v>2194.1492985750974</v>
      </c>
      <c r="AB7" s="52">
        <v>3230.0651223478108</v>
      </c>
      <c r="AC7" s="52">
        <v>3808.2402158547657</v>
      </c>
    </row>
    <row r="8" spans="2:29" x14ac:dyDescent="0.35">
      <c r="B8" s="4" t="s">
        <v>17</v>
      </c>
      <c r="C8" s="52">
        <v>472.98026514053339</v>
      </c>
      <c r="D8" s="52">
        <v>472.98026514053339</v>
      </c>
      <c r="E8" s="52">
        <v>472.98026514053339</v>
      </c>
      <c r="F8" s="52"/>
      <c r="G8" s="52">
        <v>143.84840712696311</v>
      </c>
      <c r="H8" s="52">
        <v>143.84840712696311</v>
      </c>
      <c r="I8" s="52">
        <v>143.84840712696311</v>
      </c>
      <c r="J8" s="52"/>
      <c r="K8" s="52">
        <v>156.77048222131279</v>
      </c>
      <c r="L8" s="52">
        <v>171.8256941431157</v>
      </c>
      <c r="M8" s="52">
        <v>216.29995948254779</v>
      </c>
      <c r="N8" s="52"/>
      <c r="O8" s="52">
        <v>0.19747969375715549</v>
      </c>
      <c r="P8" s="52">
        <v>0.28541975250188689</v>
      </c>
      <c r="Q8" s="52">
        <v>0.70188866360512558</v>
      </c>
      <c r="S8" s="33">
        <v>0.33145248073877387</v>
      </c>
      <c r="T8" s="33">
        <v>0.36328300947622477</v>
      </c>
      <c r="U8" s="33">
        <v>0.45731286361023976</v>
      </c>
      <c r="V8" s="33"/>
      <c r="W8" s="33">
        <v>1.3728319812596637E-3</v>
      </c>
      <c r="X8" s="33">
        <v>1.9841704069060036E-3</v>
      </c>
      <c r="Y8" s="33">
        <v>4.8793634745334814E-3</v>
      </c>
      <c r="AA8" s="52">
        <v>459.86071035242651</v>
      </c>
      <c r="AB8" s="52">
        <v>444.71755837187891</v>
      </c>
      <c r="AC8" s="52">
        <v>399.82682412134352</v>
      </c>
    </row>
    <row r="9" spans="2:29" x14ac:dyDescent="0.35">
      <c r="B9" s="4" t="s">
        <v>18</v>
      </c>
      <c r="C9" s="52">
        <v>3348.6407327651982</v>
      </c>
      <c r="D9" s="52">
        <v>3809.0090246200562</v>
      </c>
      <c r="E9" s="52">
        <v>4582.6854827404022</v>
      </c>
      <c r="F9" s="52"/>
      <c r="G9" s="52">
        <v>1228.782875202596</v>
      </c>
      <c r="H9" s="52">
        <v>2296.1656540706749</v>
      </c>
      <c r="I9" s="52">
        <v>3430.673709128052</v>
      </c>
      <c r="J9" s="52"/>
      <c r="K9" s="52">
        <v>458.70914081041587</v>
      </c>
      <c r="L9" s="52">
        <v>505.84879181873328</v>
      </c>
      <c r="M9" s="52">
        <v>1007.840522030169</v>
      </c>
      <c r="N9" s="52"/>
      <c r="O9" s="52">
        <v>586.23160455744539</v>
      </c>
      <c r="P9" s="52">
        <v>640.30083010119517</v>
      </c>
      <c r="Q9" s="52">
        <v>796.9155634536404</v>
      </c>
      <c r="S9" s="33">
        <v>0.1369836830574622</v>
      </c>
      <c r="T9" s="33">
        <v>0.13280325369383736</v>
      </c>
      <c r="U9" s="33">
        <v>0.21992356355808429</v>
      </c>
      <c r="V9" s="33"/>
      <c r="W9" s="33">
        <v>0.47708314982888272</v>
      </c>
      <c r="X9" s="33">
        <v>0.27885654894543904</v>
      </c>
      <c r="Y9" s="33">
        <v>0.23229127309113473</v>
      </c>
      <c r="AA9" s="52">
        <v>3532.4828625999326</v>
      </c>
      <c r="AB9" s="52">
        <v>4959.0250567708026</v>
      </c>
      <c r="AC9" s="52">
        <v>6208.6031063846449</v>
      </c>
    </row>
    <row r="10" spans="2:29" x14ac:dyDescent="0.35">
      <c r="B10" s="4" t="s">
        <v>19</v>
      </c>
      <c r="C10" s="52">
        <v>643.46044683456421</v>
      </c>
      <c r="D10" s="52">
        <v>1185.9141688346861</v>
      </c>
      <c r="E10" s="52">
        <v>1447.4281949996951</v>
      </c>
      <c r="F10" s="52"/>
      <c r="G10" s="52">
        <v>1250.714677080512</v>
      </c>
      <c r="H10" s="52">
        <v>3219.5707005411391</v>
      </c>
      <c r="I10" s="52">
        <v>4532.2586947828531</v>
      </c>
      <c r="J10" s="52"/>
      <c r="K10" s="52">
        <v>2.8393709600540502</v>
      </c>
      <c r="L10" s="52">
        <v>17.057407554737541</v>
      </c>
      <c r="M10" s="52">
        <v>1239.6360307151299</v>
      </c>
      <c r="N10" s="52"/>
      <c r="O10" s="52">
        <v>1.375170994649249</v>
      </c>
      <c r="P10" s="52">
        <v>14.028880070957561</v>
      </c>
      <c r="Q10" s="52">
        <v>4490.5357647092851</v>
      </c>
      <c r="S10" s="33">
        <v>4.4126581113447397E-3</v>
      </c>
      <c r="T10" s="33">
        <v>1.4383340719757694E-2</v>
      </c>
      <c r="U10" s="33">
        <v>0.85644043345127119</v>
      </c>
      <c r="V10" s="33"/>
      <c r="W10" s="33">
        <v>1.0995081610933437E-3</v>
      </c>
      <c r="X10" s="33">
        <v>4.3573759907181457E-3</v>
      </c>
      <c r="Y10" s="33">
        <v>0.99079423023191593</v>
      </c>
      <c r="AA10" s="52">
        <v>1889.960581960373</v>
      </c>
      <c r="AB10" s="52">
        <v>4374.3985817501298</v>
      </c>
      <c r="AC10" s="52">
        <v>249.51509435813296</v>
      </c>
    </row>
    <row r="11" spans="2:29" x14ac:dyDescent="0.35">
      <c r="B11" s="4" t="s">
        <v>20</v>
      </c>
      <c r="C11" s="52">
        <v>5393.8496259450912</v>
      </c>
      <c r="D11" s="52">
        <v>5979.9830875992766</v>
      </c>
      <c r="E11" s="52">
        <v>6271.662072956562</v>
      </c>
      <c r="F11" s="52"/>
      <c r="G11" s="52">
        <v>9367.261148840189</v>
      </c>
      <c r="H11" s="52">
        <v>9476.4353388175368</v>
      </c>
      <c r="I11" s="52">
        <v>9515.0291802212596</v>
      </c>
      <c r="J11" s="52"/>
      <c r="K11" s="52">
        <v>3263.1099871811052</v>
      </c>
      <c r="L11" s="52">
        <v>3580.4689410140741</v>
      </c>
      <c r="M11" s="52">
        <v>3934.613411026633</v>
      </c>
      <c r="N11" s="52"/>
      <c r="O11" s="52">
        <v>7085.1877159306896</v>
      </c>
      <c r="P11" s="52">
        <v>7429.0283025010076</v>
      </c>
      <c r="Q11" s="52">
        <v>7958.9343255893864</v>
      </c>
      <c r="S11" s="33">
        <v>0.60496866124801441</v>
      </c>
      <c r="T11" s="33">
        <v>0.59874231892710728</v>
      </c>
      <c r="U11" s="33">
        <v>0.62736374588686872</v>
      </c>
      <c r="V11" s="33"/>
      <c r="W11" s="33">
        <v>0.7563777291303494</v>
      </c>
      <c r="X11" s="33">
        <v>0.783947553788511</v>
      </c>
      <c r="Y11" s="33">
        <v>0.83645926616110622</v>
      </c>
      <c r="AA11" s="52">
        <v>4412.813071673485</v>
      </c>
      <c r="AB11" s="52">
        <v>4446.9211829017331</v>
      </c>
      <c r="AC11" s="52">
        <v>3893.1435165618022</v>
      </c>
    </row>
    <row r="12" spans="2:29" x14ac:dyDescent="0.35">
      <c r="B12" s="4" t="s">
        <v>21</v>
      </c>
      <c r="C12" s="52">
        <v>414.63584357500082</v>
      </c>
      <c r="D12" s="52">
        <v>917.46684980392456</v>
      </c>
      <c r="E12" s="52">
        <v>1141.2277755141261</v>
      </c>
      <c r="F12" s="52"/>
      <c r="G12" s="52">
        <v>3477.7263441681862</v>
      </c>
      <c r="H12" s="52">
        <v>5864.0650461316109</v>
      </c>
      <c r="I12" s="52">
        <v>6981.4933131337166</v>
      </c>
      <c r="J12" s="52"/>
      <c r="K12" s="52">
        <v>1.3071744091537449</v>
      </c>
      <c r="L12" s="52">
        <v>4.1828803209691827</v>
      </c>
      <c r="M12" s="52">
        <v>84.23109333112393</v>
      </c>
      <c r="N12" s="52"/>
      <c r="O12" s="52">
        <v>6.1939277033539044</v>
      </c>
      <c r="P12" s="52">
        <v>24.75532654062922</v>
      </c>
      <c r="Q12" s="52">
        <v>677.32605962627986</v>
      </c>
      <c r="S12" s="33">
        <v>3.1525841998686216E-3</v>
      </c>
      <c r="T12" s="33">
        <v>4.5591623521472439E-3</v>
      </c>
      <c r="U12" s="33">
        <v>7.3807433659049876E-2</v>
      </c>
      <c r="V12" s="33"/>
      <c r="W12" s="33">
        <v>1.7810279160522585E-3</v>
      </c>
      <c r="X12" s="33">
        <v>4.2215300045076653E-3</v>
      </c>
      <c r="Y12" s="33">
        <v>9.7017361364807347E-2</v>
      </c>
      <c r="AA12" s="52">
        <v>3884.8610856306791</v>
      </c>
      <c r="AB12" s="52">
        <v>6752.5936890739367</v>
      </c>
      <c r="AC12" s="52">
        <v>7361.1639356904388</v>
      </c>
    </row>
    <row r="13" spans="2:29" x14ac:dyDescent="0.35">
      <c r="B13" s="4" t="s">
        <v>22</v>
      </c>
      <c r="C13" s="52">
        <v>88.342491984367371</v>
      </c>
      <c r="D13" s="52">
        <v>124.7501190900803</v>
      </c>
      <c r="E13" s="52">
        <v>216.40510439872739</v>
      </c>
      <c r="F13" s="52"/>
      <c r="G13" s="52">
        <v>578.92750179767609</v>
      </c>
      <c r="H13" s="52">
        <v>790.49541795253754</v>
      </c>
      <c r="I13" s="52">
        <v>1240.2303307652469</v>
      </c>
      <c r="J13" s="52"/>
      <c r="K13" s="52">
        <v>0.15715211025515519</v>
      </c>
      <c r="L13" s="52">
        <v>1.260601727163507</v>
      </c>
      <c r="M13" s="52">
        <v>5.9963168252398873</v>
      </c>
      <c r="N13" s="52"/>
      <c r="O13" s="52">
        <v>0.94309574380901129</v>
      </c>
      <c r="P13" s="52">
        <v>8.1139906272081994</v>
      </c>
      <c r="Q13" s="52">
        <v>39.963666655625282</v>
      </c>
      <c r="S13" s="33">
        <v>1.7788960524564329E-3</v>
      </c>
      <c r="T13" s="33">
        <v>1.0105014218489397E-2</v>
      </c>
      <c r="U13" s="33">
        <v>2.7708758727759242E-2</v>
      </c>
      <c r="V13" s="33"/>
      <c r="W13" s="33">
        <v>1.6290394581023116E-3</v>
      </c>
      <c r="X13" s="33">
        <v>1.0264437266726035E-2</v>
      </c>
      <c r="Y13" s="33">
        <v>3.2222778031050815E-2</v>
      </c>
      <c r="AA13" s="52">
        <v>666.16974592797931</v>
      </c>
      <c r="AB13" s="52">
        <v>905.87094468824614</v>
      </c>
      <c r="AC13" s="52">
        <v>1410.675451683109</v>
      </c>
    </row>
    <row r="14" spans="2:29" x14ac:dyDescent="0.35">
      <c r="B14" s="4" t="s">
        <v>23</v>
      </c>
      <c r="C14" s="52">
        <v>491.45546877384191</v>
      </c>
      <c r="D14" s="52">
        <v>1448.7449695467949</v>
      </c>
      <c r="E14" s="52">
        <v>3078.2754874229431</v>
      </c>
      <c r="F14" s="52"/>
      <c r="G14" s="52">
        <v>161.56927441619339</v>
      </c>
      <c r="H14" s="52">
        <v>892.60948342643678</v>
      </c>
      <c r="I14" s="52">
        <v>2185.1080032661562</v>
      </c>
      <c r="J14" s="52"/>
      <c r="K14" s="52">
        <v>4.6363626253199506</v>
      </c>
      <c r="L14" s="52">
        <v>13.33358658702689</v>
      </c>
      <c r="M14" s="52">
        <v>439.31426026583352</v>
      </c>
      <c r="N14" s="52"/>
      <c r="O14" s="52">
        <v>0.36812609169600252</v>
      </c>
      <c r="P14" s="52">
        <v>12.436949768215721</v>
      </c>
      <c r="Q14" s="52">
        <v>622.28831226985619</v>
      </c>
      <c r="S14" s="33">
        <v>9.4339424829017679E-3</v>
      </c>
      <c r="T14" s="33">
        <v>9.203542974991645E-3</v>
      </c>
      <c r="U14" s="33">
        <v>0.1427144068361525</v>
      </c>
      <c r="V14" s="33"/>
      <c r="W14" s="33">
        <v>2.2784412013123877E-3</v>
      </c>
      <c r="X14" s="33">
        <v>1.3933248524846863E-2</v>
      </c>
      <c r="Y14" s="33">
        <v>0.28478606610735052</v>
      </c>
      <c r="AA14" s="52">
        <v>648.02025447301935</v>
      </c>
      <c r="AB14" s="52">
        <v>2315.583916617989</v>
      </c>
      <c r="AC14" s="52">
        <v>4201.7809181534094</v>
      </c>
    </row>
    <row r="15" spans="2:29" x14ac:dyDescent="0.35">
      <c r="B15" s="9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S15" s="33" t="s">
        <v>153</v>
      </c>
      <c r="T15" s="33" t="s">
        <v>153</v>
      </c>
      <c r="U15" s="33" t="s">
        <v>153</v>
      </c>
      <c r="V15" s="33"/>
      <c r="W15" s="33" t="s">
        <v>153</v>
      </c>
      <c r="X15" s="33" t="s">
        <v>153</v>
      </c>
      <c r="Y15" s="33" t="s">
        <v>153</v>
      </c>
      <c r="AA15" s="52"/>
      <c r="AB15" s="52"/>
      <c r="AC15" s="52"/>
    </row>
    <row r="16" spans="2:29" x14ac:dyDescent="0.35">
      <c r="B16" s="9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S16" s="33" t="s">
        <v>153</v>
      </c>
      <c r="T16" s="33" t="s">
        <v>153</v>
      </c>
      <c r="U16" s="33" t="s">
        <v>153</v>
      </c>
      <c r="V16" s="33"/>
      <c r="W16" s="33" t="s">
        <v>153</v>
      </c>
      <c r="X16" s="33" t="s">
        <v>153</v>
      </c>
      <c r="Y16" s="33" t="s">
        <v>153</v>
      </c>
      <c r="AA16" s="52"/>
      <c r="AB16" s="52"/>
      <c r="AC16" s="52"/>
    </row>
    <row r="17" spans="2:29" x14ac:dyDescent="0.35">
      <c r="B17" s="9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S17" s="33" t="s">
        <v>153</v>
      </c>
      <c r="T17" s="33" t="s">
        <v>153</v>
      </c>
      <c r="U17" s="33" t="s">
        <v>153</v>
      </c>
      <c r="V17" s="33"/>
      <c r="W17" s="33" t="s">
        <v>153</v>
      </c>
      <c r="X17" s="33" t="s">
        <v>153</v>
      </c>
      <c r="Y17" s="33" t="s">
        <v>153</v>
      </c>
      <c r="AA17" s="52"/>
      <c r="AB17" s="52"/>
      <c r="AC17" s="52"/>
    </row>
    <row r="18" spans="2:29" x14ac:dyDescent="0.35">
      <c r="B18" s="9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S18" s="33" t="s">
        <v>153</v>
      </c>
      <c r="T18" s="33" t="s">
        <v>153</v>
      </c>
      <c r="U18" s="33" t="s">
        <v>153</v>
      </c>
      <c r="V18" s="33"/>
      <c r="W18" s="33" t="s">
        <v>153</v>
      </c>
      <c r="X18" s="33" t="s">
        <v>153</v>
      </c>
      <c r="Y18" s="33" t="s">
        <v>153</v>
      </c>
      <c r="AA18" s="52"/>
      <c r="AB18" s="52"/>
      <c r="AC18" s="52"/>
    </row>
    <row r="19" spans="2:29" x14ac:dyDescent="0.35">
      <c r="B19" s="9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S19" s="33" t="s">
        <v>153</v>
      </c>
      <c r="T19" s="33" t="s">
        <v>153</v>
      </c>
      <c r="U19" s="33" t="s">
        <v>153</v>
      </c>
      <c r="V19" s="33"/>
      <c r="W19" s="33" t="s">
        <v>153</v>
      </c>
      <c r="X19" s="33" t="s">
        <v>153</v>
      </c>
      <c r="Y19" s="33" t="s">
        <v>153</v>
      </c>
      <c r="AA19" s="52"/>
      <c r="AB19" s="52"/>
      <c r="AC19" s="52"/>
    </row>
    <row r="20" spans="2:29" x14ac:dyDescent="0.35">
      <c r="B20" s="9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S20" s="33" t="s">
        <v>153</v>
      </c>
      <c r="T20" s="33" t="s">
        <v>153</v>
      </c>
      <c r="U20" s="33" t="s">
        <v>153</v>
      </c>
      <c r="V20" s="33"/>
      <c r="W20" s="33" t="s">
        <v>153</v>
      </c>
      <c r="X20" s="33" t="s">
        <v>153</v>
      </c>
      <c r="Y20" s="33" t="s">
        <v>153</v>
      </c>
      <c r="AA20" s="52"/>
      <c r="AB20" s="52"/>
      <c r="AC20" s="52"/>
    </row>
    <row r="21" spans="2:29" x14ac:dyDescent="0.35">
      <c r="B21" s="9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S21" s="33" t="s">
        <v>153</v>
      </c>
      <c r="T21" s="33" t="s">
        <v>153</v>
      </c>
      <c r="U21" s="33" t="s">
        <v>153</v>
      </c>
      <c r="V21" s="33"/>
      <c r="W21" s="33" t="s">
        <v>153</v>
      </c>
      <c r="X21" s="33" t="s">
        <v>153</v>
      </c>
      <c r="Y21" s="33" t="s">
        <v>153</v>
      </c>
      <c r="AA21" s="52"/>
      <c r="AB21" s="52"/>
      <c r="AC21" s="52"/>
    </row>
    <row r="22" spans="2:29" x14ac:dyDescent="0.35">
      <c r="B22" s="9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S22" s="33" t="s">
        <v>153</v>
      </c>
      <c r="T22" s="33" t="s">
        <v>153</v>
      </c>
      <c r="U22" s="33" t="s">
        <v>153</v>
      </c>
      <c r="V22" s="33"/>
      <c r="W22" s="33" t="s">
        <v>153</v>
      </c>
      <c r="X22" s="33" t="s">
        <v>153</v>
      </c>
      <c r="Y22" s="33" t="s">
        <v>153</v>
      </c>
      <c r="AA22" s="52"/>
      <c r="AB22" s="52"/>
      <c r="AC22" s="52"/>
    </row>
    <row r="23" spans="2:29" x14ac:dyDescent="0.35">
      <c r="B23" s="9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S23" s="33" t="s">
        <v>153</v>
      </c>
      <c r="T23" s="33" t="s">
        <v>153</v>
      </c>
      <c r="U23" s="33" t="s">
        <v>153</v>
      </c>
      <c r="V23" s="33"/>
      <c r="W23" s="33" t="s">
        <v>153</v>
      </c>
      <c r="X23" s="33" t="s">
        <v>153</v>
      </c>
      <c r="Y23" s="33" t="s">
        <v>153</v>
      </c>
      <c r="AA23" s="52"/>
      <c r="AB23" s="52"/>
      <c r="AC23" s="52"/>
    </row>
    <row r="24" spans="2:29" x14ac:dyDescent="0.35">
      <c r="B24" s="9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S24" s="33" t="s">
        <v>153</v>
      </c>
      <c r="T24" s="33" t="s">
        <v>153</v>
      </c>
      <c r="U24" s="33" t="s">
        <v>153</v>
      </c>
      <c r="V24" s="33"/>
      <c r="W24" s="33" t="s">
        <v>153</v>
      </c>
      <c r="X24" s="33" t="s">
        <v>153</v>
      </c>
      <c r="Y24" s="33" t="s">
        <v>153</v>
      </c>
      <c r="AA24" s="52"/>
      <c r="AB24" s="52"/>
      <c r="AC24" s="52"/>
    </row>
    <row r="25" spans="2:29" ht="15.75" customHeight="1" thickBot="1" x14ac:dyDescent="0.4">
      <c r="B25" s="9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S25" s="33" t="s">
        <v>153</v>
      </c>
      <c r="T25" s="33" t="s">
        <v>153</v>
      </c>
      <c r="U25" s="33" t="s">
        <v>153</v>
      </c>
      <c r="V25" s="33"/>
      <c r="W25" s="33" t="s">
        <v>153</v>
      </c>
      <c r="X25" s="33" t="s">
        <v>153</v>
      </c>
      <c r="Y25" s="33" t="s">
        <v>153</v>
      </c>
      <c r="AA25" s="41"/>
      <c r="AB25" s="41"/>
      <c r="AC25" s="41"/>
    </row>
    <row r="26" spans="2:29" ht="15.75" customHeight="1" thickBot="1" x14ac:dyDescent="0.4">
      <c r="B26" s="42" t="s">
        <v>24</v>
      </c>
      <c r="C26" s="44">
        <v>11879.680902421474</v>
      </c>
      <c r="D26" s="44">
        <v>15638.394519209862</v>
      </c>
      <c r="E26" s="44">
        <v>19440.169215321541</v>
      </c>
      <c r="F26" s="44"/>
      <c r="G26" s="44">
        <v>17377.189336044714</v>
      </c>
      <c r="H26" s="44">
        <v>24214.697314521298</v>
      </c>
      <c r="I26" s="44">
        <v>29609.622624412179</v>
      </c>
      <c r="J26" s="44"/>
      <c r="K26" s="44">
        <v>3887.7634990313659</v>
      </c>
      <c r="L26" s="44">
        <v>4294.4583691938487</v>
      </c>
      <c r="M26" s="44">
        <v>6928.9804395600368</v>
      </c>
      <c r="N26" s="44"/>
      <c r="O26" s="44">
        <v>7680.7891282418304</v>
      </c>
      <c r="P26" s="44">
        <v>8129.4574120147845</v>
      </c>
      <c r="Q26" s="44">
        <v>14587.862337366036</v>
      </c>
      <c r="R26" s="43"/>
      <c r="S26" s="45">
        <v>0.13655134236796343</v>
      </c>
      <c r="T26" s="45">
        <v>0.14167029311629151</v>
      </c>
      <c r="U26" s="45">
        <v>0.30071770558330818</v>
      </c>
      <c r="V26" s="45"/>
      <c r="W26" s="45">
        <v>0.15523395715985167</v>
      </c>
      <c r="X26" s="45">
        <v>0.13723704708462756</v>
      </c>
      <c r="Y26" s="45">
        <v>0.30990091365430666</v>
      </c>
      <c r="AA26" s="47">
        <v>17688.317611192993</v>
      </c>
      <c r="AB26" s="47">
        <v>27429.176052522529</v>
      </c>
      <c r="AC26" s="47">
        <v>27532.949062807646</v>
      </c>
    </row>
  </sheetData>
  <mergeCells count="8">
    <mergeCell ref="K4:Q4"/>
    <mergeCell ref="AA5:AC5"/>
    <mergeCell ref="W5:Y5"/>
    <mergeCell ref="C5:E5"/>
    <mergeCell ref="G5:I5"/>
    <mergeCell ref="K5:M5"/>
    <mergeCell ref="O5:Q5"/>
    <mergeCell ref="S5:U5"/>
  </mergeCells>
  <pageMargins left="0.7" right="0.7" top="0.75" bottom="0.75" header="0.3" footer="0.3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/>
  </sheetPr>
  <dimension ref="B1:N27"/>
  <sheetViews>
    <sheetView workbookViewId="0"/>
  </sheetViews>
  <sheetFormatPr defaultRowHeight="14.5" x14ac:dyDescent="0.35"/>
  <cols>
    <col min="1" max="1" width="5.1796875" customWidth="1"/>
    <col min="2" max="2" width="11.7265625" bestFit="1" customWidth="1"/>
  </cols>
  <sheetData>
    <row r="1" spans="2:14" ht="28" customHeight="1" x14ac:dyDescent="0.35">
      <c r="B1" s="59"/>
      <c r="C1" s="108" t="s">
        <v>0</v>
      </c>
      <c r="D1" s="107"/>
    </row>
    <row r="2" spans="2:14" ht="28" customHeight="1" x14ac:dyDescent="0.35">
      <c r="B2" s="107" t="s">
        <v>81</v>
      </c>
      <c r="C2" s="107" t="s">
        <v>123</v>
      </c>
      <c r="D2" s="107"/>
    </row>
    <row r="4" spans="2:14" ht="15.75" customHeight="1" thickBot="1" x14ac:dyDescent="0.4"/>
    <row r="5" spans="2:14" ht="15.75" customHeight="1" thickBot="1" x14ac:dyDescent="0.4">
      <c r="B5" s="49"/>
      <c r="C5" s="178" t="s">
        <v>82</v>
      </c>
      <c r="D5" s="178" t="s">
        <v>83</v>
      </c>
      <c r="E5" s="71"/>
      <c r="F5" s="166" t="s">
        <v>84</v>
      </c>
      <c r="G5" s="159"/>
      <c r="H5" s="159"/>
      <c r="I5" s="159"/>
      <c r="J5" s="49"/>
      <c r="K5" s="166" t="s">
        <v>85</v>
      </c>
      <c r="L5" s="159"/>
      <c r="M5" s="159"/>
      <c r="N5" s="159"/>
    </row>
    <row r="6" spans="2:14" ht="54" customHeight="1" thickBot="1" x14ac:dyDescent="0.4">
      <c r="B6" s="64" t="s">
        <v>12</v>
      </c>
      <c r="C6" s="176"/>
      <c r="D6" s="176"/>
      <c r="E6" s="63"/>
      <c r="F6" s="64" t="s">
        <v>86</v>
      </c>
      <c r="G6" s="64" t="s">
        <v>87</v>
      </c>
      <c r="H6" s="64" t="s">
        <v>39</v>
      </c>
      <c r="I6" s="64" t="s">
        <v>88</v>
      </c>
      <c r="J6" s="64"/>
      <c r="K6" s="64" t="s">
        <v>86</v>
      </c>
      <c r="L6" s="64" t="s">
        <v>87</v>
      </c>
      <c r="M6" s="64" t="s">
        <v>39</v>
      </c>
      <c r="N6" s="64" t="s">
        <v>88</v>
      </c>
    </row>
    <row r="7" spans="2:14" x14ac:dyDescent="0.35">
      <c r="B7" s="4" t="s">
        <v>16</v>
      </c>
      <c r="C7" s="52">
        <v>9767.6417915821075</v>
      </c>
      <c r="D7" s="52">
        <v>12275.418875850741</v>
      </c>
      <c r="E7" s="52"/>
      <c r="F7" s="52">
        <v>0.27811593174946347</v>
      </c>
      <c r="G7" s="52">
        <v>1.9674863499677799</v>
      </c>
      <c r="H7" s="52">
        <v>2.2456022817172432</v>
      </c>
      <c r="I7" s="33">
        <v>0.12384914907406683</v>
      </c>
      <c r="J7" s="52"/>
      <c r="K7" s="52">
        <v>20.38897435441109</v>
      </c>
      <c r="L7" s="52">
        <v>440.49256603178497</v>
      </c>
      <c r="M7" s="52">
        <v>460.88154038619609</v>
      </c>
      <c r="N7" s="33">
        <v>4.4239077870912621E-2</v>
      </c>
    </row>
    <row r="8" spans="2:14" x14ac:dyDescent="0.35">
      <c r="B8" s="4" t="s">
        <v>17</v>
      </c>
      <c r="C8" s="52">
        <v>472.98026514053339</v>
      </c>
      <c r="D8" s="52">
        <v>616.82862162590027</v>
      </c>
      <c r="E8" s="52"/>
      <c r="F8" s="52">
        <v>8.2765969884942372</v>
      </c>
      <c r="G8" s="52">
        <v>208.72525115765859</v>
      </c>
      <c r="H8" s="52">
        <v>217.00184814615289</v>
      </c>
      <c r="I8" s="33">
        <v>3.8140675110379094E-2</v>
      </c>
      <c r="J8" s="52"/>
      <c r="K8" s="52">
        <v>9.0936849378223972</v>
      </c>
      <c r="L8" s="52">
        <v>338.34192493049682</v>
      </c>
      <c r="M8" s="52">
        <v>347.4356098683192</v>
      </c>
      <c r="N8" s="33">
        <v>2.6173727388706571E-2</v>
      </c>
    </row>
    <row r="9" spans="2:14" x14ac:dyDescent="0.35">
      <c r="B9" s="4" t="s">
        <v>18</v>
      </c>
      <c r="C9" s="52">
        <v>5554.3128890991211</v>
      </c>
      <c r="D9" s="52">
        <v>9348.2491697072983</v>
      </c>
      <c r="E9" s="52"/>
      <c r="F9" s="52">
        <v>55.857636233116622</v>
      </c>
      <c r="G9" s="52">
        <v>1748.8984492506929</v>
      </c>
      <c r="H9" s="52">
        <v>1804.75608548381</v>
      </c>
      <c r="I9" s="33">
        <v>3.0950241244451927E-2</v>
      </c>
      <c r="J9" s="52"/>
      <c r="K9" s="52">
        <v>103.80129691619931</v>
      </c>
      <c r="L9" s="52">
        <v>3338.0635473927978</v>
      </c>
      <c r="M9" s="52">
        <v>3441.8648443089969</v>
      </c>
      <c r="N9" s="33">
        <v>3.0158446543254339E-2</v>
      </c>
    </row>
    <row r="10" spans="2:14" x14ac:dyDescent="0.35">
      <c r="B10" s="4" t="s">
        <v>19</v>
      </c>
      <c r="C10" s="52">
        <v>1447.4281949996951</v>
      </c>
      <c r="D10" s="52">
        <v>5979.6867295503616</v>
      </c>
      <c r="E10" s="52"/>
      <c r="F10" s="52">
        <v>81.981920712488531</v>
      </c>
      <c r="G10" s="52">
        <v>5648.1898747119258</v>
      </c>
      <c r="H10" s="52">
        <v>5730.1717954244141</v>
      </c>
      <c r="I10" s="33">
        <v>1.4307061575004037E-2</v>
      </c>
      <c r="J10" s="52"/>
      <c r="K10" s="52">
        <v>71.215218852762888</v>
      </c>
      <c r="L10" s="52">
        <v>5779.1981894225919</v>
      </c>
      <c r="M10" s="52">
        <v>5850.4134082753544</v>
      </c>
      <c r="N10" s="33">
        <v>1.2172681464190144E-2</v>
      </c>
    </row>
    <row r="11" spans="2:14" x14ac:dyDescent="0.35">
      <c r="B11" s="4" t="s">
        <v>20</v>
      </c>
      <c r="C11" s="52">
        <v>6774.1804305911064</v>
      </c>
      <c r="D11" s="52">
        <v>16434.460074543949</v>
      </c>
      <c r="E11" s="52"/>
      <c r="F11" s="52">
        <v>265.00572843238888</v>
      </c>
      <c r="G11" s="52">
        <v>11628.542008183629</v>
      </c>
      <c r="H11" s="52">
        <v>11893.547736616019</v>
      </c>
      <c r="I11" s="33">
        <v>2.2281470113121093E-2</v>
      </c>
      <c r="J11" s="52"/>
      <c r="K11" s="52">
        <v>225.32748791838199</v>
      </c>
      <c r="L11" s="52">
        <v>12927.31722660442</v>
      </c>
      <c r="M11" s="52">
        <v>13152.644714522799</v>
      </c>
      <c r="N11" s="33">
        <v>1.7131724668999947E-2</v>
      </c>
    </row>
    <row r="12" spans="2:14" x14ac:dyDescent="0.35">
      <c r="B12" s="4" t="s">
        <v>21</v>
      </c>
      <c r="C12" s="52">
        <v>1466.2231177091601</v>
      </c>
      <c r="D12" s="52">
        <v>9135.6845576763153</v>
      </c>
      <c r="E12" s="52"/>
      <c r="F12" s="52">
        <v>44.26783574820216</v>
      </c>
      <c r="G12" s="52">
        <v>717.28931720920173</v>
      </c>
      <c r="H12" s="52">
        <v>761.5571529574039</v>
      </c>
      <c r="I12" s="33">
        <v>5.8128054573834707E-2</v>
      </c>
      <c r="J12" s="52"/>
      <c r="K12" s="52">
        <v>119.1030809631137</v>
      </c>
      <c r="L12" s="52">
        <v>2331.5896770201812</v>
      </c>
      <c r="M12" s="52">
        <v>2450.692757983295</v>
      </c>
      <c r="N12" s="33">
        <v>4.8599760445338355E-2</v>
      </c>
    </row>
    <row r="13" spans="2:14" x14ac:dyDescent="0.35">
      <c r="B13" s="4" t="s">
        <v>22</v>
      </c>
      <c r="C13" s="52">
        <v>240.58129942417139</v>
      </c>
      <c r="D13" s="52">
        <v>1545.2065064907069</v>
      </c>
      <c r="E13" s="52"/>
      <c r="F13" s="52">
        <v>7.3087518122275128</v>
      </c>
      <c r="G13" s="52">
        <v>38.651231668637656</v>
      </c>
      <c r="H13" s="52">
        <v>45.959983480865183</v>
      </c>
      <c r="I13" s="33">
        <v>0.15902424802372725</v>
      </c>
      <c r="J13" s="52"/>
      <c r="K13" s="52">
        <v>22.35407982619045</v>
      </c>
      <c r="L13" s="52">
        <v>334.36101822254449</v>
      </c>
      <c r="M13" s="52">
        <v>356.715098048735</v>
      </c>
      <c r="N13" s="33">
        <v>6.2666480753041737E-2</v>
      </c>
    </row>
    <row r="14" spans="2:14" x14ac:dyDescent="0.35">
      <c r="B14" s="4" t="s">
        <v>23</v>
      </c>
      <c r="C14" s="52">
        <v>12297.65196752548</v>
      </c>
      <c r="D14" s="52">
        <v>16118.12412792444</v>
      </c>
      <c r="E14" s="52"/>
      <c r="F14" s="52">
        <v>38.22497781101832</v>
      </c>
      <c r="G14" s="52">
        <v>1023.377594724671</v>
      </c>
      <c r="H14" s="52">
        <v>1061.6025725356899</v>
      </c>
      <c r="I14" s="33">
        <v>3.6006862454860185E-2</v>
      </c>
      <c r="J14" s="52"/>
      <c r="K14" s="52">
        <v>63.261415948501792</v>
      </c>
      <c r="L14" s="52">
        <v>1917.54622020438</v>
      </c>
      <c r="M14" s="52">
        <v>1980.807636152882</v>
      </c>
      <c r="N14" s="33">
        <v>3.1937182992371686E-2</v>
      </c>
    </row>
    <row r="15" spans="2:14" x14ac:dyDescent="0.35">
      <c r="B15" s="9"/>
      <c r="C15" s="52"/>
      <c r="D15" s="52"/>
      <c r="E15" s="52"/>
      <c r="F15" s="52"/>
      <c r="G15" s="52"/>
      <c r="H15" s="52"/>
      <c r="I15" s="33" t="s">
        <v>153</v>
      </c>
      <c r="J15" s="52"/>
      <c r="K15" s="52"/>
      <c r="L15" s="52"/>
      <c r="M15" s="52"/>
      <c r="N15" s="33" t="s">
        <v>153</v>
      </c>
    </row>
    <row r="16" spans="2:14" x14ac:dyDescent="0.35">
      <c r="B16" s="9"/>
      <c r="C16" s="52"/>
      <c r="D16" s="52"/>
      <c r="E16" s="52"/>
      <c r="F16" s="52"/>
      <c r="G16" s="52"/>
      <c r="H16" s="52"/>
      <c r="I16" s="33" t="s">
        <v>153</v>
      </c>
      <c r="J16" s="52"/>
      <c r="K16" s="52"/>
      <c r="L16" s="52"/>
      <c r="M16" s="52"/>
      <c r="N16" s="33" t="s">
        <v>153</v>
      </c>
    </row>
    <row r="17" spans="2:14" x14ac:dyDescent="0.35">
      <c r="B17" s="9"/>
      <c r="C17" s="52"/>
      <c r="D17" s="52"/>
      <c r="E17" s="52"/>
      <c r="F17" s="52"/>
      <c r="G17" s="52"/>
      <c r="H17" s="52"/>
      <c r="I17" s="33" t="s">
        <v>153</v>
      </c>
      <c r="J17" s="52"/>
      <c r="K17" s="52"/>
      <c r="L17" s="52"/>
      <c r="M17" s="52"/>
      <c r="N17" s="33" t="s">
        <v>153</v>
      </c>
    </row>
    <row r="18" spans="2:14" x14ac:dyDescent="0.35">
      <c r="B18" s="9"/>
      <c r="C18" s="52"/>
      <c r="D18" s="52"/>
      <c r="E18" s="52"/>
      <c r="F18" s="52"/>
      <c r="G18" s="52"/>
      <c r="H18" s="52"/>
      <c r="I18" s="33" t="s">
        <v>153</v>
      </c>
      <c r="J18" s="52"/>
      <c r="K18" s="52"/>
      <c r="L18" s="52"/>
      <c r="M18" s="52"/>
      <c r="N18" s="33" t="s">
        <v>153</v>
      </c>
    </row>
    <row r="19" spans="2:14" x14ac:dyDescent="0.35">
      <c r="B19" s="9"/>
      <c r="C19" s="52"/>
      <c r="D19" s="52"/>
      <c r="E19" s="52"/>
      <c r="F19" s="52"/>
      <c r="G19" s="52"/>
      <c r="H19" s="52"/>
      <c r="I19" s="33" t="s">
        <v>153</v>
      </c>
      <c r="J19" s="52"/>
      <c r="K19" s="52"/>
      <c r="L19" s="52"/>
      <c r="M19" s="52"/>
      <c r="N19" s="33" t="s">
        <v>153</v>
      </c>
    </row>
    <row r="20" spans="2:14" x14ac:dyDescent="0.35">
      <c r="B20" s="9"/>
      <c r="C20" s="52"/>
      <c r="D20" s="52"/>
      <c r="E20" s="52"/>
      <c r="F20" s="52"/>
      <c r="G20" s="52"/>
      <c r="H20" s="52"/>
      <c r="I20" s="33" t="s">
        <v>153</v>
      </c>
      <c r="J20" s="52"/>
      <c r="K20" s="52"/>
      <c r="L20" s="52"/>
      <c r="M20" s="52"/>
      <c r="N20" s="33" t="s">
        <v>153</v>
      </c>
    </row>
    <row r="21" spans="2:14" x14ac:dyDescent="0.35">
      <c r="B21" s="9"/>
      <c r="C21" s="52"/>
      <c r="D21" s="52"/>
      <c r="E21" s="52"/>
      <c r="F21" s="52"/>
      <c r="G21" s="52"/>
      <c r="H21" s="52"/>
      <c r="I21" s="33" t="s">
        <v>153</v>
      </c>
      <c r="J21" s="52"/>
      <c r="K21" s="52"/>
      <c r="L21" s="52"/>
      <c r="M21" s="52"/>
      <c r="N21" s="33" t="s">
        <v>153</v>
      </c>
    </row>
    <row r="22" spans="2:14" x14ac:dyDescent="0.35">
      <c r="B22" s="9"/>
      <c r="C22" s="52"/>
      <c r="D22" s="52"/>
      <c r="E22" s="52"/>
      <c r="F22" s="52"/>
      <c r="G22" s="52"/>
      <c r="H22" s="52"/>
      <c r="I22" s="33" t="s">
        <v>153</v>
      </c>
      <c r="J22" s="52"/>
      <c r="K22" s="52"/>
      <c r="L22" s="52"/>
      <c r="M22" s="52"/>
      <c r="N22" s="33" t="s">
        <v>153</v>
      </c>
    </row>
    <row r="23" spans="2:14" x14ac:dyDescent="0.35">
      <c r="B23" s="9"/>
      <c r="C23" s="52"/>
      <c r="D23" s="52"/>
      <c r="E23" s="52"/>
      <c r="F23" s="52"/>
      <c r="G23" s="52"/>
      <c r="H23" s="52"/>
      <c r="I23" s="33" t="s">
        <v>153</v>
      </c>
      <c r="J23" s="52"/>
      <c r="K23" s="52"/>
      <c r="L23" s="52"/>
      <c r="M23" s="52"/>
      <c r="N23" s="33" t="s">
        <v>153</v>
      </c>
    </row>
    <row r="24" spans="2:14" x14ac:dyDescent="0.35">
      <c r="B24" s="9"/>
      <c r="C24" s="52"/>
      <c r="D24" s="52"/>
      <c r="E24" s="52"/>
      <c r="F24" s="52"/>
      <c r="G24" s="52"/>
      <c r="H24" s="52"/>
      <c r="I24" s="33" t="s">
        <v>153</v>
      </c>
      <c r="J24" s="52"/>
      <c r="K24" s="52"/>
      <c r="L24" s="52"/>
      <c r="M24" s="52"/>
      <c r="N24" s="33" t="s">
        <v>153</v>
      </c>
    </row>
    <row r="25" spans="2:14" x14ac:dyDescent="0.35">
      <c r="B25" s="9"/>
      <c r="C25" s="52"/>
      <c r="D25" s="52"/>
      <c r="E25" s="52"/>
      <c r="F25" s="52"/>
      <c r="G25" s="52"/>
      <c r="H25" s="52"/>
      <c r="I25" s="33" t="s">
        <v>153</v>
      </c>
      <c r="J25" s="52"/>
      <c r="K25" s="52"/>
      <c r="L25" s="52"/>
      <c r="M25" s="52"/>
      <c r="N25" s="33" t="s">
        <v>153</v>
      </c>
    </row>
    <row r="26" spans="2:14" ht="15.75" customHeight="1" thickBot="1" x14ac:dyDescent="0.4">
      <c r="B26" s="19"/>
      <c r="C26" s="41"/>
      <c r="D26" s="41"/>
      <c r="E26" s="52"/>
      <c r="F26" s="41"/>
      <c r="G26" s="41"/>
      <c r="H26" s="41"/>
      <c r="I26" s="33" t="s">
        <v>153</v>
      </c>
      <c r="K26" s="41"/>
      <c r="L26" s="41"/>
      <c r="M26" s="41"/>
      <c r="N26" s="33" t="s">
        <v>153</v>
      </c>
    </row>
    <row r="27" spans="2:14" ht="15.75" customHeight="1" thickBot="1" x14ac:dyDescent="0.4">
      <c r="B27" s="46" t="s">
        <v>24</v>
      </c>
      <c r="C27" s="47">
        <v>38020.999956071377</v>
      </c>
      <c r="D27" s="47">
        <v>71453.658663369715</v>
      </c>
      <c r="E27" s="52"/>
      <c r="F27" s="47">
        <v>501.20156366968575</v>
      </c>
      <c r="G27" s="47">
        <v>21015.641213256386</v>
      </c>
      <c r="H27" s="47">
        <v>21516.842776926071</v>
      </c>
      <c r="I27" s="48">
        <v>6.0335970271180636E-2</v>
      </c>
      <c r="K27" s="47">
        <v>634.54523971738354</v>
      </c>
      <c r="L27" s="47">
        <v>27406.910369829195</v>
      </c>
      <c r="M27" s="47">
        <v>28041.455609546581</v>
      </c>
      <c r="N27" s="48">
        <v>3.4134885265851921E-2</v>
      </c>
    </row>
  </sheetData>
  <mergeCells count="4">
    <mergeCell ref="C5:C6"/>
    <mergeCell ref="F5:I5"/>
    <mergeCell ref="K5:N5"/>
    <mergeCell ref="D5:D6"/>
  </mergeCells>
  <pageMargins left="0.7" right="0.7" top="0.75" bottom="0.75" header="0.3" footer="0.3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/>
  </sheetPr>
  <dimension ref="A1:AK27"/>
  <sheetViews>
    <sheetView workbookViewId="0"/>
  </sheetViews>
  <sheetFormatPr defaultRowHeight="14.5" x14ac:dyDescent="0.35"/>
  <cols>
    <col min="1" max="1" width="5.1796875" style="62" customWidth="1"/>
    <col min="2" max="2" width="13.36328125" bestFit="1" customWidth="1"/>
    <col min="3" max="3" width="16" style="62" customWidth="1"/>
    <col min="6" max="6" width="4.7265625" style="62" customWidth="1"/>
    <col min="10" max="10" width="3.26953125" style="62" customWidth="1"/>
    <col min="14" max="14" width="3.26953125" style="62" customWidth="1"/>
    <col min="18" max="18" width="4.54296875" style="62" customWidth="1"/>
    <col min="22" max="22" width="3.54296875" style="62" customWidth="1"/>
    <col min="26" max="26" width="3.54296875" style="62" customWidth="1"/>
  </cols>
  <sheetData>
    <row r="1" spans="2:37" ht="28" customHeight="1" x14ac:dyDescent="0.35">
      <c r="B1" s="59"/>
      <c r="C1" s="108" t="s">
        <v>0</v>
      </c>
    </row>
    <row r="2" spans="2:37" ht="28" customHeight="1" x14ac:dyDescent="0.35">
      <c r="B2" t="s">
        <v>125</v>
      </c>
      <c r="C2" s="107" t="s">
        <v>124</v>
      </c>
    </row>
    <row r="3" spans="2:37" ht="15.75" customHeight="1" thickBot="1" x14ac:dyDescent="0.4">
      <c r="AE3" s="29"/>
      <c r="AF3" s="29" t="s">
        <v>95</v>
      </c>
      <c r="AJ3" s="29" t="s">
        <v>95</v>
      </c>
    </row>
    <row r="4" spans="2:37" ht="15.75" customHeight="1" thickBot="1" x14ac:dyDescent="0.4">
      <c r="D4" s="52"/>
      <c r="E4" s="52"/>
      <c r="G4" s="166" t="s">
        <v>3</v>
      </c>
      <c r="H4" s="159"/>
      <c r="I4" s="159"/>
      <c r="J4" s="159"/>
      <c r="K4" s="159"/>
      <c r="L4" s="159"/>
      <c r="M4" s="159"/>
      <c r="N4" s="159"/>
      <c r="O4" s="159"/>
      <c r="P4" s="159"/>
      <c r="Q4" s="159"/>
      <c r="S4" s="166" t="s">
        <v>4</v>
      </c>
      <c r="T4" s="159"/>
      <c r="U4" s="159"/>
      <c r="V4" s="159"/>
      <c r="W4" s="159"/>
      <c r="X4" s="159"/>
      <c r="Y4" s="159"/>
      <c r="Z4" s="159"/>
      <c r="AA4" s="159"/>
      <c r="AB4" s="159"/>
      <c r="AC4" s="159"/>
      <c r="AE4" s="166" t="s">
        <v>96</v>
      </c>
      <c r="AF4" s="159"/>
      <c r="AG4" s="159"/>
      <c r="AI4" s="166" t="s">
        <v>97</v>
      </c>
      <c r="AJ4" s="159"/>
      <c r="AK4" s="159"/>
    </row>
    <row r="5" spans="2:37" ht="21.75" customHeight="1" thickBot="1" x14ac:dyDescent="0.4">
      <c r="B5" s="179" t="s">
        <v>12</v>
      </c>
      <c r="C5" s="178" t="s">
        <v>98</v>
      </c>
      <c r="D5" s="166" t="s">
        <v>99</v>
      </c>
      <c r="E5" s="159"/>
      <c r="F5" s="32"/>
      <c r="G5" s="166" t="s">
        <v>13</v>
      </c>
      <c r="H5" s="159"/>
      <c r="I5" s="159"/>
      <c r="K5" s="166" t="s">
        <v>14</v>
      </c>
      <c r="L5" s="159"/>
      <c r="M5" s="159"/>
      <c r="O5" s="166" t="s">
        <v>15</v>
      </c>
      <c r="P5" s="159"/>
      <c r="Q5" s="159"/>
      <c r="S5" s="166" t="s">
        <v>13</v>
      </c>
      <c r="T5" s="159"/>
      <c r="U5" s="159"/>
      <c r="W5" s="166" t="s">
        <v>14</v>
      </c>
      <c r="X5" s="159"/>
      <c r="Y5" s="159"/>
      <c r="AA5" s="166" t="s">
        <v>15</v>
      </c>
      <c r="AB5" s="159"/>
      <c r="AC5" s="159"/>
      <c r="AE5" s="69" t="s">
        <v>13</v>
      </c>
      <c r="AF5" s="69" t="s">
        <v>14</v>
      </c>
      <c r="AG5" s="69" t="s">
        <v>15</v>
      </c>
      <c r="AI5" s="69" t="s">
        <v>13</v>
      </c>
      <c r="AJ5" s="69" t="s">
        <v>14</v>
      </c>
      <c r="AK5" s="69" t="s">
        <v>15</v>
      </c>
    </row>
    <row r="6" spans="2:37" ht="25.5" customHeight="1" thickBot="1" x14ac:dyDescent="0.4">
      <c r="B6" s="176"/>
      <c r="C6" s="176"/>
      <c r="D6" s="64" t="s">
        <v>86</v>
      </c>
      <c r="E6" s="64" t="s">
        <v>87</v>
      </c>
      <c r="F6" s="76"/>
      <c r="G6" s="64" t="s">
        <v>86</v>
      </c>
      <c r="H6" s="64" t="s">
        <v>87</v>
      </c>
      <c r="I6" s="64" t="s">
        <v>100</v>
      </c>
      <c r="K6" s="64" t="s">
        <v>86</v>
      </c>
      <c r="L6" s="64" t="s">
        <v>87</v>
      </c>
      <c r="M6" s="64" t="s">
        <v>100</v>
      </c>
      <c r="O6" s="64" t="s">
        <v>86</v>
      </c>
      <c r="P6" s="64" t="s">
        <v>87</v>
      </c>
      <c r="Q6" s="64" t="s">
        <v>100</v>
      </c>
      <c r="S6" s="64" t="s">
        <v>86</v>
      </c>
      <c r="T6" s="64" t="s">
        <v>87</v>
      </c>
      <c r="U6" s="64" t="s">
        <v>100</v>
      </c>
      <c r="W6" s="64" t="s">
        <v>86</v>
      </c>
      <c r="X6" s="64" t="s">
        <v>87</v>
      </c>
      <c r="Y6" s="64" t="s">
        <v>100</v>
      </c>
      <c r="AA6" s="64" t="s">
        <v>86</v>
      </c>
      <c r="AB6" s="64" t="s">
        <v>87</v>
      </c>
      <c r="AC6" s="64" t="s">
        <v>100</v>
      </c>
      <c r="AE6" s="64" t="s">
        <v>101</v>
      </c>
      <c r="AF6" s="64" t="s">
        <v>101</v>
      </c>
      <c r="AG6" s="64" t="s">
        <v>101</v>
      </c>
      <c r="AI6" s="64" t="s">
        <v>101</v>
      </c>
      <c r="AJ6" s="64" t="s">
        <v>101</v>
      </c>
      <c r="AK6" s="64" t="s">
        <v>101</v>
      </c>
    </row>
    <row r="7" spans="2:37" x14ac:dyDescent="0.35">
      <c r="B7" t="s">
        <v>16</v>
      </c>
      <c r="D7" s="52">
        <v>149.71774937092161</v>
      </c>
      <c r="E7" s="52">
        <v>2.9527327918476658</v>
      </c>
      <c r="F7" s="52"/>
      <c r="G7" s="52">
        <v>2.7920844103245981E-2</v>
      </c>
      <c r="H7" s="52">
        <v>0.20590786964537819</v>
      </c>
      <c r="I7" s="33">
        <v>0.13559872262935965</v>
      </c>
      <c r="K7" s="52">
        <v>5.7746661685690009E-2</v>
      </c>
      <c r="L7" s="52">
        <v>0.42271936634324542</v>
      </c>
      <c r="M7" s="33">
        <v>0.13660756114684391</v>
      </c>
      <c r="O7" s="52">
        <v>0.127639668207398</v>
      </c>
      <c r="P7" s="52">
        <v>0.9212062151529925</v>
      </c>
      <c r="Q7" s="33">
        <v>0.1385571070926826</v>
      </c>
      <c r="S7" s="52">
        <v>3.5924799941234202E-2</v>
      </c>
      <c r="T7" s="52">
        <v>0.25608272648868619</v>
      </c>
      <c r="U7" s="33">
        <v>0.1402859163279854</v>
      </c>
      <c r="W7" s="52">
        <v>6.2828523302946387E-2</v>
      </c>
      <c r="X7" s="52">
        <v>0.44488412976565311</v>
      </c>
      <c r="Y7" s="33">
        <v>0.14122446520185358</v>
      </c>
      <c r="AA7" s="52">
        <v>0.1504762635420655</v>
      </c>
      <c r="AB7" s="52">
        <v>1.0462801348147881</v>
      </c>
      <c r="AC7" s="33">
        <v>0.14382024329335347</v>
      </c>
      <c r="AE7" s="52">
        <v>1026.1101195332326</v>
      </c>
      <c r="AF7" s="52">
        <v>1699.1233152081656</v>
      </c>
      <c r="AG7" s="52">
        <v>2228.5836259333992</v>
      </c>
      <c r="AI7" s="52">
        <v>2194.2131442191421</v>
      </c>
      <c r="AJ7" s="52">
        <v>3230.1856975327987</v>
      </c>
      <c r="AK7" s="52">
        <v>3808.5183317865153</v>
      </c>
    </row>
    <row r="8" spans="2:37" x14ac:dyDescent="0.35">
      <c r="B8" t="s">
        <v>17</v>
      </c>
      <c r="D8" s="52">
        <v>7.2973205984962988</v>
      </c>
      <c r="E8" s="52">
        <v>0.1159026343229925</v>
      </c>
      <c r="F8" s="52"/>
      <c r="G8" s="52">
        <v>6.60559344102266</v>
      </c>
      <c r="H8" s="52">
        <v>150.1648887802902</v>
      </c>
      <c r="I8" s="33">
        <v>4.3988934395226435E-2</v>
      </c>
      <c r="K8" s="52">
        <v>6.9979458120885187</v>
      </c>
      <c r="L8" s="52">
        <v>164.82774833102721</v>
      </c>
      <c r="M8" s="33">
        <v>4.2456114840775411E-2</v>
      </c>
      <c r="O8" s="52">
        <v>8.1886538933222504</v>
      </c>
      <c r="P8" s="52">
        <v>208.11130558922551</v>
      </c>
      <c r="Q8" s="33">
        <v>3.9347472594714238E-2</v>
      </c>
      <c r="S8" s="52">
        <v>2.4579844578531952E-2</v>
      </c>
      <c r="T8" s="52">
        <v>0.17289984917862361</v>
      </c>
      <c r="U8" s="33">
        <v>0.14216232515702432</v>
      </c>
      <c r="W8" s="52">
        <v>3.5631137068522403E-2</v>
      </c>
      <c r="X8" s="52">
        <v>0.2497886154333645</v>
      </c>
      <c r="Y8" s="33">
        <v>0.1426451602155889</v>
      </c>
      <c r="AA8" s="52">
        <v>8.7943095171985106E-2</v>
      </c>
      <c r="AB8" s="52">
        <v>0.61394556843314052</v>
      </c>
      <c r="AC8" s="33">
        <v>0.14324249525316385</v>
      </c>
      <c r="AE8" s="52">
        <v>322.81537636024319</v>
      </c>
      <c r="AF8" s="52">
        <v>308.15251680950621</v>
      </c>
      <c r="AG8" s="52">
        <v>264.86895955130785</v>
      </c>
      <c r="AI8" s="52">
        <v>466.49088363802764</v>
      </c>
      <c r="AJ8" s="52">
        <v>451.75113532103597</v>
      </c>
      <c r="AK8" s="52">
        <v>408.10342110983783</v>
      </c>
    </row>
    <row r="9" spans="2:37" x14ac:dyDescent="0.35">
      <c r="B9" t="s">
        <v>18</v>
      </c>
      <c r="D9" s="52">
        <v>112.49612163856</v>
      </c>
      <c r="E9" s="52">
        <v>2.5407870031922362</v>
      </c>
      <c r="F9" s="52"/>
      <c r="G9" s="52">
        <v>20.035102517562141</v>
      </c>
      <c r="H9" s="52">
        <v>438.67403829285371</v>
      </c>
      <c r="I9" s="33">
        <v>4.5671958604003228E-2</v>
      </c>
      <c r="K9" s="52">
        <v>20.85008599188885</v>
      </c>
      <c r="L9" s="52">
        <v>484.99870582684451</v>
      </c>
      <c r="M9" s="33">
        <v>4.2989982738908174E-2</v>
      </c>
      <c r="O9" s="52">
        <v>36.176325488189697</v>
      </c>
      <c r="P9" s="52">
        <v>971.66419654197955</v>
      </c>
      <c r="Q9" s="33">
        <v>3.7231304412508263E-2</v>
      </c>
      <c r="S9" s="52">
        <v>17.46938531867325</v>
      </c>
      <c r="T9" s="52">
        <v>568.7622192387721</v>
      </c>
      <c r="U9" s="33">
        <v>3.0714742871026435E-2</v>
      </c>
      <c r="W9" s="52">
        <v>14.48316610959855</v>
      </c>
      <c r="X9" s="52">
        <v>625.81766399159665</v>
      </c>
      <c r="Y9" s="33">
        <v>2.314278893507395E-2</v>
      </c>
      <c r="AA9" s="52">
        <v>19.681310744926929</v>
      </c>
      <c r="AB9" s="52">
        <v>777.23425270871348</v>
      </c>
      <c r="AC9" s="33">
        <v>2.5322238020694842E-2</v>
      </c>
      <c r="AE9" s="52">
        <v>2909.9666944723444</v>
      </c>
      <c r="AF9" s="52">
        <v>3324.0103187932118</v>
      </c>
      <c r="AG9" s="52">
        <v>3611.0212861984228</v>
      </c>
      <c r="AI9" s="52">
        <v>3569.9873504361681</v>
      </c>
      <c r="AJ9" s="52">
        <v>4994.3583088722899</v>
      </c>
      <c r="AK9" s="52">
        <v>6264.4607426177608</v>
      </c>
    </row>
    <row r="10" spans="2:37" x14ac:dyDescent="0.35">
      <c r="B10" t="s">
        <v>19</v>
      </c>
      <c r="D10" s="52">
        <v>74.068674217822263</v>
      </c>
      <c r="E10" s="52">
        <v>2.2359041842864831</v>
      </c>
      <c r="F10" s="52"/>
      <c r="G10" s="52">
        <v>0.3976706430457167</v>
      </c>
      <c r="H10" s="52">
        <v>2.4417003170083329</v>
      </c>
      <c r="I10" s="33">
        <v>0.16286627817330113</v>
      </c>
      <c r="K10" s="52">
        <v>2.172067449758976</v>
      </c>
      <c r="L10" s="52">
        <v>14.885340104978569</v>
      </c>
      <c r="M10" s="33">
        <v>0.14591990740154495</v>
      </c>
      <c r="O10" s="52">
        <v>27.52122450691116</v>
      </c>
      <c r="P10" s="52">
        <v>1212.1148062082179</v>
      </c>
      <c r="Q10" s="33">
        <v>2.270513021204985E-2</v>
      </c>
      <c r="S10" s="52">
        <v>0.22150292148046291</v>
      </c>
      <c r="T10" s="52">
        <v>1.1536680731687861</v>
      </c>
      <c r="U10" s="33">
        <v>0.19199883106070509</v>
      </c>
      <c r="W10" s="52">
        <v>2.1541801098582738</v>
      </c>
      <c r="X10" s="52">
        <v>11.87469996109929</v>
      </c>
      <c r="Y10" s="33">
        <v>0.18140922439431914</v>
      </c>
      <c r="AA10" s="52">
        <v>54.460696205577371</v>
      </c>
      <c r="AB10" s="52">
        <v>4436.0750685037074</v>
      </c>
      <c r="AC10" s="33">
        <v>1.2276775159250634E-2</v>
      </c>
      <c r="AE10" s="52">
        <v>641.01874651755588</v>
      </c>
      <c r="AF10" s="52">
        <v>1171.0288287297076</v>
      </c>
      <c r="AG10" s="52">
        <v>235.31338879147711</v>
      </c>
      <c r="AI10" s="52">
        <v>1890.5797555248992</v>
      </c>
      <c r="AJ10" s="52">
        <v>4378.7248293097473</v>
      </c>
      <c r="AK10" s="52">
        <v>331.49701507062309</v>
      </c>
    </row>
    <row r="11" spans="2:37" x14ac:dyDescent="0.35">
      <c r="B11" t="s">
        <v>20</v>
      </c>
      <c r="D11" s="52">
        <v>209.0655409331969</v>
      </c>
      <c r="E11" s="52">
        <v>5.6335124127963354</v>
      </c>
      <c r="F11" s="52"/>
      <c r="G11" s="52">
        <v>111.9428675627524</v>
      </c>
      <c r="H11" s="52">
        <v>3151.1671196183529</v>
      </c>
      <c r="I11" s="33">
        <v>3.5524256033843779E-2</v>
      </c>
      <c r="K11" s="52">
        <v>109.05272327825701</v>
      </c>
      <c r="L11" s="52">
        <v>3471.4162177358171</v>
      </c>
      <c r="M11" s="33">
        <v>3.1414476524334822E-2</v>
      </c>
      <c r="O11" s="52">
        <v>101.83274073974221</v>
      </c>
      <c r="P11" s="52">
        <v>3832.7806702868911</v>
      </c>
      <c r="Q11" s="33">
        <v>2.6568893317894922E-2</v>
      </c>
      <c r="S11" s="52">
        <v>171.1283783208296</v>
      </c>
      <c r="T11" s="52">
        <v>6914.0593376098604</v>
      </c>
      <c r="U11" s="33">
        <v>2.4750782422412274E-2</v>
      </c>
      <c r="W11" s="52">
        <v>166.66482140347179</v>
      </c>
      <c r="X11" s="52">
        <v>7262.3634810975354</v>
      </c>
      <c r="Y11" s="33">
        <v>2.2949115923110518E-2</v>
      </c>
      <c r="AA11" s="52">
        <v>163.17298769264659</v>
      </c>
      <c r="AB11" s="52">
        <v>7795.7613378967399</v>
      </c>
      <c r="AC11" s="33">
        <v>2.0930988087004457E-2</v>
      </c>
      <c r="AE11" s="52">
        <v>2242.6825063267383</v>
      </c>
      <c r="AF11" s="52">
        <v>2508.5668698634595</v>
      </c>
      <c r="AG11" s="52">
        <v>2438.8814026696709</v>
      </c>
      <c r="AI11" s="52">
        <v>4695.8843175570673</v>
      </c>
      <c r="AJ11" s="52">
        <v>4722.6387275834613</v>
      </c>
      <c r="AK11" s="52">
        <v>4158.1492449941907</v>
      </c>
    </row>
    <row r="12" spans="2:37" x14ac:dyDescent="0.35">
      <c r="B12" t="s">
        <v>21</v>
      </c>
      <c r="D12" s="52">
        <v>99.717418477454544</v>
      </c>
      <c r="E12" s="52">
        <v>2.0480589747844529</v>
      </c>
      <c r="F12" s="52"/>
      <c r="G12" s="52">
        <v>0.22297735369733679</v>
      </c>
      <c r="H12" s="52">
        <v>1.084197055456408</v>
      </c>
      <c r="I12" s="33">
        <v>0.20566127953877475</v>
      </c>
      <c r="K12" s="52">
        <v>0.71892120169112261</v>
      </c>
      <c r="L12" s="52">
        <v>3.4639591192780599</v>
      </c>
      <c r="M12" s="33">
        <v>0.20754321195365505</v>
      </c>
      <c r="O12" s="52">
        <v>6.2472531576559387</v>
      </c>
      <c r="P12" s="52">
        <v>77.983840173467996</v>
      </c>
      <c r="Q12" s="33">
        <v>8.010958608552092E-2</v>
      </c>
      <c r="S12" s="52">
        <v>1.076916511994058</v>
      </c>
      <c r="T12" s="52">
        <v>5.1170111913598468</v>
      </c>
      <c r="U12" s="33">
        <v>0.21045811152659746</v>
      </c>
      <c r="W12" s="52">
        <v>4.3322946816845098</v>
      </c>
      <c r="X12" s="52">
        <v>20.423031858944711</v>
      </c>
      <c r="Y12" s="33">
        <v>0.21212789127521667</v>
      </c>
      <c r="AA12" s="52">
        <v>38.020582590546212</v>
      </c>
      <c r="AB12" s="52">
        <v>639.3054770357337</v>
      </c>
      <c r="AC12" s="33">
        <v>5.947169851701594E-2</v>
      </c>
      <c r="AE12" s="52">
        <v>413.55164651954442</v>
      </c>
      <c r="AF12" s="52">
        <v>914.00289068464645</v>
      </c>
      <c r="AG12" s="52">
        <v>1063.243935340658</v>
      </c>
      <c r="AI12" s="52">
        <v>3886.1609794963706</v>
      </c>
      <c r="AJ12" s="52">
        <v>6757.644904957313</v>
      </c>
      <c r="AK12" s="52">
        <v>7405.4317714386407</v>
      </c>
    </row>
    <row r="13" spans="2:37" x14ac:dyDescent="0.35">
      <c r="B13" t="s">
        <v>22</v>
      </c>
      <c r="D13" s="52">
        <v>9.3994207066953095</v>
      </c>
      <c r="E13" s="52">
        <v>0.1148499915034336</v>
      </c>
      <c r="F13" s="52"/>
      <c r="G13" s="52">
        <v>2.9890625737003618E-2</v>
      </c>
      <c r="H13" s="52">
        <v>0.12726148451815161</v>
      </c>
      <c r="I13" s="33">
        <v>0.23487566446500352</v>
      </c>
      <c r="K13" s="52">
        <v>0.23218348783737</v>
      </c>
      <c r="L13" s="52">
        <v>1.028418239326137</v>
      </c>
      <c r="M13" s="33">
        <v>0.22576757097336822</v>
      </c>
      <c r="O13" s="52">
        <v>0.96104042923861277</v>
      </c>
      <c r="P13" s="52">
        <v>5.035276396001275</v>
      </c>
      <c r="Q13" s="33">
        <v>0.19086150464387922</v>
      </c>
      <c r="S13" s="52">
        <v>0.17927508504127571</v>
      </c>
      <c r="T13" s="52">
        <v>0.76382065876773564</v>
      </c>
      <c r="U13" s="33">
        <v>0.23470834807021118</v>
      </c>
      <c r="W13" s="52">
        <v>1.487175221327542</v>
      </c>
      <c r="X13" s="52">
        <v>6.6268154058806577</v>
      </c>
      <c r="Y13" s="33">
        <v>0.22441778293806372</v>
      </c>
      <c r="AA13" s="52">
        <v>6.3477113829888996</v>
      </c>
      <c r="AB13" s="52">
        <v>33.615955272636377</v>
      </c>
      <c r="AC13" s="33">
        <v>0.18883031380506332</v>
      </c>
      <c r="AE13" s="52">
        <v>88.215230499849213</v>
      </c>
      <c r="AF13" s="52">
        <v>123.72170085075416</v>
      </c>
      <c r="AG13" s="52">
        <v>211.36982800272611</v>
      </c>
      <c r="AI13" s="52">
        <v>666.37891163875759</v>
      </c>
      <c r="AJ13" s="52">
        <v>907.59030339741105</v>
      </c>
      <c r="AK13" s="52">
        <v>1417.9842034953365</v>
      </c>
    </row>
    <row r="14" spans="2:37" x14ac:dyDescent="0.35">
      <c r="B14" t="s">
        <v>23</v>
      </c>
      <c r="D14" s="52">
        <v>191.2372485323053</v>
      </c>
      <c r="E14" s="52">
        <v>3.138221244372573</v>
      </c>
      <c r="F14" s="52"/>
      <c r="G14" s="52">
        <v>0.34891929860213572</v>
      </c>
      <c r="H14" s="52">
        <v>4.2874433267178151</v>
      </c>
      <c r="I14" s="33">
        <v>8.138167015008578E-2</v>
      </c>
      <c r="K14" s="52">
        <v>1.5541263888896311</v>
      </c>
      <c r="L14" s="52">
        <v>11.77946019813726</v>
      </c>
      <c r="M14" s="33">
        <v>0.13193528079795985</v>
      </c>
      <c r="O14" s="52">
        <v>17.335445158058022</v>
      </c>
      <c r="P14" s="52">
        <v>421.97881510777552</v>
      </c>
      <c r="Q14" s="33">
        <v>4.1081316259041253E-2</v>
      </c>
      <c r="S14" s="52">
        <v>5.116343660233405E-2</v>
      </c>
      <c r="T14" s="52">
        <v>0.3169626550936685</v>
      </c>
      <c r="U14" s="33">
        <v>0.16141786983458439</v>
      </c>
      <c r="W14" s="52">
        <v>1.9030288836197919</v>
      </c>
      <c r="X14" s="52">
        <v>10.53392088459592</v>
      </c>
      <c r="Y14" s="33">
        <v>0.18065722198489739</v>
      </c>
      <c r="AA14" s="52">
        <v>20.889532652960298</v>
      </c>
      <c r="AB14" s="52">
        <v>601.39877961689592</v>
      </c>
      <c r="AC14" s="33">
        <v>3.4734910280774738E-2</v>
      </c>
      <c r="AE14" s="52">
        <v>487.16802544712408</v>
      </c>
      <c r="AF14" s="52">
        <v>1436.9655093486576</v>
      </c>
      <c r="AG14" s="52">
        <v>2656.2966723151676</v>
      </c>
      <c r="AI14" s="52">
        <v>648.42033720822383</v>
      </c>
      <c r="AJ14" s="52">
        <v>2319.0410718904986</v>
      </c>
      <c r="AK14" s="52">
        <v>4240.0058959644275</v>
      </c>
    </row>
    <row r="15" spans="2:37" x14ac:dyDescent="0.35">
      <c r="D15" s="52"/>
      <c r="E15" s="52"/>
      <c r="F15" s="52"/>
      <c r="G15" s="52"/>
      <c r="H15" s="52"/>
      <c r="I15" s="33" t="s">
        <v>153</v>
      </c>
      <c r="K15" s="52"/>
      <c r="L15" s="52"/>
      <c r="M15" s="33" t="s">
        <v>153</v>
      </c>
      <c r="O15" s="52"/>
      <c r="P15" s="52"/>
      <c r="Q15" s="33" t="s">
        <v>153</v>
      </c>
      <c r="S15" s="52"/>
      <c r="T15" s="52"/>
      <c r="U15" s="33" t="s">
        <v>153</v>
      </c>
      <c r="W15" s="52"/>
      <c r="X15" s="52"/>
      <c r="Y15" s="33" t="s">
        <v>153</v>
      </c>
      <c r="AA15" s="52"/>
      <c r="AB15" s="52"/>
      <c r="AC15" s="33" t="s">
        <v>153</v>
      </c>
      <c r="AE15" s="52"/>
      <c r="AF15" s="52"/>
      <c r="AG15" s="52"/>
      <c r="AI15" s="52"/>
      <c r="AJ15" s="52"/>
      <c r="AK15" s="52"/>
    </row>
    <row r="16" spans="2:37" x14ac:dyDescent="0.35">
      <c r="D16" s="52"/>
      <c r="E16" s="52"/>
      <c r="F16" s="52"/>
      <c r="G16" s="52"/>
      <c r="H16" s="52"/>
      <c r="I16" s="33" t="s">
        <v>153</v>
      </c>
      <c r="K16" s="52"/>
      <c r="L16" s="52"/>
      <c r="M16" s="33" t="s">
        <v>153</v>
      </c>
      <c r="O16" s="52"/>
      <c r="P16" s="52"/>
      <c r="Q16" s="33" t="s">
        <v>153</v>
      </c>
      <c r="S16" s="52"/>
      <c r="T16" s="52"/>
      <c r="U16" s="33" t="s">
        <v>153</v>
      </c>
      <c r="W16" s="52"/>
      <c r="X16" s="52"/>
      <c r="Y16" s="33" t="s">
        <v>153</v>
      </c>
      <c r="AA16" s="52"/>
      <c r="AB16" s="52"/>
      <c r="AC16" s="33" t="s">
        <v>153</v>
      </c>
      <c r="AE16" s="52"/>
      <c r="AF16" s="52"/>
      <c r="AG16" s="52"/>
      <c r="AI16" s="52"/>
      <c r="AJ16" s="52"/>
      <c r="AK16" s="52"/>
    </row>
    <row r="17" spans="2:37" x14ac:dyDescent="0.35">
      <c r="D17" s="52"/>
      <c r="E17" s="52"/>
      <c r="F17" s="52"/>
      <c r="G17" s="52"/>
      <c r="H17" s="52"/>
      <c r="I17" s="33" t="s">
        <v>153</v>
      </c>
      <c r="K17" s="52"/>
      <c r="L17" s="52"/>
      <c r="M17" s="33" t="s">
        <v>153</v>
      </c>
      <c r="O17" s="52"/>
      <c r="P17" s="52"/>
      <c r="Q17" s="33" t="s">
        <v>153</v>
      </c>
      <c r="S17" s="52"/>
      <c r="T17" s="52"/>
      <c r="U17" s="33" t="s">
        <v>153</v>
      </c>
      <c r="W17" s="52"/>
      <c r="X17" s="52"/>
      <c r="Y17" s="33" t="s">
        <v>153</v>
      </c>
      <c r="AA17" s="52"/>
      <c r="AB17" s="52"/>
      <c r="AC17" s="33" t="s">
        <v>153</v>
      </c>
      <c r="AE17" s="52"/>
      <c r="AF17" s="52"/>
      <c r="AG17" s="52"/>
      <c r="AI17" s="52"/>
      <c r="AJ17" s="52"/>
      <c r="AK17" s="52"/>
    </row>
    <row r="18" spans="2:37" x14ac:dyDescent="0.35">
      <c r="D18" s="52"/>
      <c r="E18" s="52"/>
      <c r="F18" s="52"/>
      <c r="G18" s="52"/>
      <c r="H18" s="52"/>
      <c r="I18" s="33" t="s">
        <v>153</v>
      </c>
      <c r="K18" s="52"/>
      <c r="L18" s="52"/>
      <c r="M18" s="33" t="s">
        <v>153</v>
      </c>
      <c r="O18" s="52"/>
      <c r="P18" s="52"/>
      <c r="Q18" s="106"/>
      <c r="S18" s="52"/>
      <c r="T18" s="52"/>
      <c r="U18" s="33" t="s">
        <v>153</v>
      </c>
      <c r="W18" s="52"/>
      <c r="X18" s="52"/>
      <c r="Y18" s="33" t="s">
        <v>153</v>
      </c>
      <c r="AA18" s="52"/>
      <c r="AB18" s="52"/>
      <c r="AC18" s="33" t="s">
        <v>153</v>
      </c>
      <c r="AE18" s="52"/>
      <c r="AF18" s="52"/>
      <c r="AG18" s="52"/>
      <c r="AI18" s="52"/>
      <c r="AJ18" s="52"/>
      <c r="AK18" s="52"/>
    </row>
    <row r="19" spans="2:37" x14ac:dyDescent="0.35">
      <c r="D19" s="52"/>
      <c r="E19" s="52"/>
      <c r="F19" s="52"/>
      <c r="G19" s="52"/>
      <c r="H19" s="52"/>
      <c r="I19" s="33" t="s">
        <v>153</v>
      </c>
      <c r="K19" s="52"/>
      <c r="L19" s="52"/>
      <c r="M19" s="33" t="s">
        <v>153</v>
      </c>
      <c r="O19" s="52"/>
      <c r="P19" s="52"/>
      <c r="Q19" s="33" t="s">
        <v>153</v>
      </c>
      <c r="S19" s="52"/>
      <c r="T19" s="52"/>
      <c r="U19" s="33" t="s">
        <v>153</v>
      </c>
      <c r="W19" s="52"/>
      <c r="X19" s="52"/>
      <c r="Y19" s="33" t="s">
        <v>153</v>
      </c>
      <c r="AA19" s="52"/>
      <c r="AB19" s="52"/>
      <c r="AC19" s="33" t="s">
        <v>153</v>
      </c>
      <c r="AE19" s="52"/>
      <c r="AF19" s="52"/>
      <c r="AG19" s="52"/>
      <c r="AI19" s="52"/>
      <c r="AJ19" s="52"/>
      <c r="AK19" s="52"/>
    </row>
    <row r="20" spans="2:37" x14ac:dyDescent="0.35">
      <c r="D20" s="52"/>
      <c r="E20" s="52"/>
      <c r="F20" s="52"/>
      <c r="G20" s="52"/>
      <c r="H20" s="52"/>
      <c r="I20" s="33" t="s">
        <v>153</v>
      </c>
      <c r="K20" s="52"/>
      <c r="L20" s="52"/>
      <c r="M20" s="33" t="s">
        <v>153</v>
      </c>
      <c r="O20" s="52"/>
      <c r="P20" s="52"/>
      <c r="Q20" s="33" t="s">
        <v>153</v>
      </c>
      <c r="S20" s="52"/>
      <c r="T20" s="52"/>
      <c r="U20" s="33" t="s">
        <v>153</v>
      </c>
      <c r="W20" s="52"/>
      <c r="X20" s="52"/>
      <c r="Y20" s="33" t="s">
        <v>153</v>
      </c>
      <c r="AA20" s="52"/>
      <c r="AB20" s="52"/>
      <c r="AC20" s="33" t="s">
        <v>153</v>
      </c>
      <c r="AE20" s="52"/>
      <c r="AF20" s="52"/>
      <c r="AG20" s="52"/>
      <c r="AI20" s="52"/>
      <c r="AJ20" s="52"/>
      <c r="AK20" s="52"/>
    </row>
    <row r="21" spans="2:37" x14ac:dyDescent="0.35">
      <c r="D21" s="52"/>
      <c r="E21" s="52"/>
      <c r="F21" s="52"/>
      <c r="G21" s="52"/>
      <c r="H21" s="52"/>
      <c r="I21" s="33" t="s">
        <v>153</v>
      </c>
      <c r="K21" s="52"/>
      <c r="L21" s="52"/>
      <c r="M21" s="33" t="s">
        <v>153</v>
      </c>
      <c r="O21" s="52"/>
      <c r="P21" s="52"/>
      <c r="Q21" s="33" t="s">
        <v>153</v>
      </c>
      <c r="S21" s="52"/>
      <c r="T21" s="52"/>
      <c r="U21" s="33" t="s">
        <v>153</v>
      </c>
      <c r="W21" s="52"/>
      <c r="X21" s="52"/>
      <c r="Y21" s="33" t="s">
        <v>153</v>
      </c>
      <c r="AA21" s="52"/>
      <c r="AB21" s="52"/>
      <c r="AC21" s="33" t="s">
        <v>153</v>
      </c>
      <c r="AE21" s="52"/>
      <c r="AF21" s="52"/>
      <c r="AG21" s="52"/>
      <c r="AI21" s="52"/>
      <c r="AJ21" s="52"/>
      <c r="AK21" s="52"/>
    </row>
    <row r="22" spans="2:37" x14ac:dyDescent="0.35">
      <c r="D22" s="52"/>
      <c r="E22" s="52"/>
      <c r="F22" s="52"/>
      <c r="G22" s="52"/>
      <c r="H22" s="52"/>
      <c r="I22" s="33" t="s">
        <v>153</v>
      </c>
      <c r="K22" s="52"/>
      <c r="L22" s="52"/>
      <c r="M22" s="33" t="s">
        <v>153</v>
      </c>
      <c r="O22" s="52"/>
      <c r="P22" s="52"/>
      <c r="Q22" s="33" t="s">
        <v>153</v>
      </c>
      <c r="S22" s="52"/>
      <c r="T22" s="52"/>
      <c r="U22" s="33" t="s">
        <v>153</v>
      </c>
      <c r="W22" s="52"/>
      <c r="X22" s="52"/>
      <c r="Y22" s="33" t="s">
        <v>153</v>
      </c>
      <c r="AA22" s="52"/>
      <c r="AB22" s="52"/>
      <c r="AC22" s="33" t="s">
        <v>153</v>
      </c>
      <c r="AE22" s="52"/>
      <c r="AF22" s="52"/>
      <c r="AG22" s="52"/>
      <c r="AI22" s="52"/>
      <c r="AJ22" s="52"/>
      <c r="AK22" s="52"/>
    </row>
    <row r="23" spans="2:37" x14ac:dyDescent="0.35">
      <c r="D23" s="52"/>
      <c r="E23" s="52"/>
      <c r="F23" s="52"/>
      <c r="G23" s="52"/>
      <c r="H23" s="52"/>
      <c r="I23" s="33" t="s">
        <v>153</v>
      </c>
      <c r="K23" s="52"/>
      <c r="L23" s="52"/>
      <c r="M23" s="33" t="s">
        <v>153</v>
      </c>
      <c r="O23" s="52"/>
      <c r="P23" s="52"/>
      <c r="Q23" s="33" t="s">
        <v>153</v>
      </c>
      <c r="S23" s="52"/>
      <c r="T23" s="52"/>
      <c r="U23" s="33" t="s">
        <v>153</v>
      </c>
      <c r="W23" s="52"/>
      <c r="X23" s="52"/>
      <c r="Y23" s="33" t="s">
        <v>153</v>
      </c>
      <c r="AA23" s="52"/>
      <c r="AB23" s="52"/>
      <c r="AC23" s="33" t="s">
        <v>153</v>
      </c>
      <c r="AE23" s="52"/>
      <c r="AF23" s="52"/>
      <c r="AG23" s="52"/>
      <c r="AI23" s="52"/>
      <c r="AJ23" s="52"/>
      <c r="AK23" s="52"/>
    </row>
    <row r="24" spans="2:37" x14ac:dyDescent="0.35">
      <c r="D24" s="52"/>
      <c r="E24" s="52"/>
      <c r="F24" s="52"/>
      <c r="G24" s="52"/>
      <c r="H24" s="52"/>
      <c r="I24" s="33" t="s">
        <v>153</v>
      </c>
      <c r="K24" s="52"/>
      <c r="L24" s="52"/>
      <c r="M24" s="33" t="s">
        <v>153</v>
      </c>
      <c r="O24" s="52"/>
      <c r="P24" s="52"/>
      <c r="Q24" s="33" t="s">
        <v>153</v>
      </c>
      <c r="S24" s="52"/>
      <c r="T24" s="52"/>
      <c r="U24" s="33" t="s">
        <v>153</v>
      </c>
      <c r="W24" s="52"/>
      <c r="X24" s="52"/>
      <c r="Y24" s="33" t="s">
        <v>153</v>
      </c>
      <c r="AA24" s="52"/>
      <c r="AB24" s="52"/>
      <c r="AC24" s="33" t="s">
        <v>153</v>
      </c>
      <c r="AE24" s="52"/>
      <c r="AF24" s="52"/>
      <c r="AG24" s="52"/>
      <c r="AI24" s="52"/>
      <c r="AJ24" s="52"/>
      <c r="AK24" s="52"/>
    </row>
    <row r="25" spans="2:37" ht="15.75" customHeight="1" thickBot="1" x14ac:dyDescent="0.4">
      <c r="B25" s="73"/>
      <c r="C25" s="73"/>
      <c r="D25" s="41"/>
      <c r="E25" s="41"/>
      <c r="G25" s="41"/>
      <c r="H25" s="41"/>
      <c r="I25" s="95" t="s">
        <v>153</v>
      </c>
      <c r="K25" s="41"/>
      <c r="L25" s="41"/>
      <c r="M25" s="95" t="s">
        <v>153</v>
      </c>
      <c r="O25" s="41"/>
      <c r="P25" s="41"/>
      <c r="Q25" s="95" t="s">
        <v>153</v>
      </c>
      <c r="S25" s="41"/>
      <c r="T25" s="41"/>
      <c r="U25" s="95" t="s">
        <v>153</v>
      </c>
      <c r="W25" s="41"/>
      <c r="X25" s="41"/>
      <c r="Y25" s="95" t="s">
        <v>153</v>
      </c>
      <c r="AA25" s="41"/>
      <c r="AB25" s="41"/>
      <c r="AC25" s="95" t="s">
        <v>153</v>
      </c>
      <c r="AE25" s="41"/>
      <c r="AF25" s="41"/>
      <c r="AG25" s="41"/>
      <c r="AI25" s="41"/>
      <c r="AJ25" s="41"/>
      <c r="AK25" s="41"/>
    </row>
    <row r="26" spans="2:37" ht="15.75" customHeight="1" thickBot="1" x14ac:dyDescent="0.4">
      <c r="B26" s="68" t="s">
        <v>24</v>
      </c>
      <c r="C26" s="68">
        <f>SUM(C7:C25)</f>
        <v>0</v>
      </c>
      <c r="D26" s="68">
        <v>852.99949447545225</v>
      </c>
      <c r="E26" s="68">
        <v>18.779969237106172</v>
      </c>
      <c r="G26" s="47">
        <v>139.61094228652266</v>
      </c>
      <c r="H26" s="47">
        <v>3748.152556744843</v>
      </c>
      <c r="I26" s="48">
        <v>0.11819609549869979</v>
      </c>
      <c r="K26" s="47">
        <v>141.63580027209719</v>
      </c>
      <c r="L26" s="47">
        <v>4152.8225689217525</v>
      </c>
      <c r="M26" s="48">
        <v>0.12057926329717381</v>
      </c>
      <c r="O26" s="47">
        <v>198.3903230413253</v>
      </c>
      <c r="P26" s="47">
        <v>6730.5901165187115</v>
      </c>
      <c r="Q26" s="48">
        <v>7.2057789327286403E-2</v>
      </c>
      <c r="S26" s="47">
        <v>190.18712623914075</v>
      </c>
      <c r="T26" s="47">
        <v>7490.6020020026899</v>
      </c>
      <c r="U26" s="48">
        <v>0.14206211590881829</v>
      </c>
      <c r="W26" s="47">
        <v>191.12312606993191</v>
      </c>
      <c r="X26" s="47">
        <v>7938.3342859448512</v>
      </c>
      <c r="Y26" s="48">
        <v>0.14107170635851549</v>
      </c>
      <c r="AA26" s="47">
        <v>302.81124062836034</v>
      </c>
      <c r="AB26" s="47">
        <v>14285.051096737676</v>
      </c>
      <c r="AC26" s="48">
        <v>7.857870780204014E-2</v>
      </c>
      <c r="AE26" s="47">
        <v>8131.5283456766319</v>
      </c>
      <c r="AF26" s="47">
        <v>11485.571950288111</v>
      </c>
      <c r="AG26" s="47">
        <v>12709.579098802831</v>
      </c>
      <c r="AI26" s="47">
        <v>18018.115679718652</v>
      </c>
      <c r="AJ26" s="47">
        <v>27761.934978864556</v>
      </c>
      <c r="AK26" s="47">
        <v>28034.150626477331</v>
      </c>
    </row>
    <row r="27" spans="2:37" x14ac:dyDescent="0.35">
      <c r="D27" s="52"/>
      <c r="E27" s="52"/>
      <c r="F27" s="52"/>
      <c r="G27" s="52"/>
      <c r="H27" s="52"/>
      <c r="I27" s="33" t="str">
        <f>IFERROR(G27/H27, "")</f>
        <v/>
      </c>
      <c r="K27" s="52"/>
      <c r="L27" s="52"/>
      <c r="M27" s="33" t="str">
        <f>IFERROR(K27/L27, "")</f>
        <v/>
      </c>
      <c r="O27" s="52"/>
      <c r="P27" s="52"/>
      <c r="Q27" s="33" t="str">
        <f>IFERROR(O27/P27, "")</f>
        <v/>
      </c>
      <c r="S27" s="52"/>
      <c r="T27" s="52"/>
      <c r="U27" s="33" t="str">
        <f>IFERROR(S27/T27, "")</f>
        <v/>
      </c>
      <c r="W27" s="52"/>
      <c r="X27" s="52"/>
      <c r="Y27" s="33" t="str">
        <f>IFERROR(W27/X27, "")</f>
        <v/>
      </c>
      <c r="AA27" s="52"/>
      <c r="AB27" s="52"/>
      <c r="AC27" s="33" t="str">
        <f>IFERROR(AA27/AB27, "")</f>
        <v/>
      </c>
      <c r="AE27" s="52"/>
      <c r="AF27" s="52"/>
      <c r="AG27" s="52"/>
      <c r="AI27" s="52"/>
      <c r="AJ27" s="52"/>
      <c r="AK27" s="52"/>
    </row>
  </sheetData>
  <mergeCells count="13">
    <mergeCell ref="B5:B6"/>
    <mergeCell ref="C5:C6"/>
    <mergeCell ref="G4:Q4"/>
    <mergeCell ref="K5:M5"/>
    <mergeCell ref="O5:Q5"/>
    <mergeCell ref="D5:E5"/>
    <mergeCell ref="G5:I5"/>
    <mergeCell ref="AE4:AG4"/>
    <mergeCell ref="AI4:AK4"/>
    <mergeCell ref="S4:AC4"/>
    <mergeCell ref="S5:U5"/>
    <mergeCell ref="W5:Y5"/>
    <mergeCell ref="AA5:AC5"/>
  </mergeCells>
  <pageMargins left="0.7" right="0.7" top="0.75" bottom="0.75" header="0.3" footer="0.3"/>
  <pageSetup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80450-4ED5-4753-B520-9A42CB5AB0AC}">
  <sheetPr>
    <tabColor theme="9"/>
  </sheetPr>
  <dimension ref="A1:N22"/>
  <sheetViews>
    <sheetView workbookViewId="0"/>
  </sheetViews>
  <sheetFormatPr defaultRowHeight="14.5" x14ac:dyDescent="0.35"/>
  <cols>
    <col min="1" max="1" width="5.1796875" customWidth="1"/>
    <col min="2" max="2" width="10.90625" bestFit="1" customWidth="1"/>
    <col min="3" max="3" width="12.6328125" customWidth="1"/>
  </cols>
  <sheetData>
    <row r="1" spans="1:14" ht="28" customHeight="1" x14ac:dyDescent="0.35">
      <c r="A1" s="110"/>
      <c r="B1" s="111"/>
      <c r="C1" s="108" t="s">
        <v>119</v>
      </c>
      <c r="D1" s="111"/>
      <c r="E1" s="111"/>
      <c r="F1" s="111"/>
      <c r="G1" s="112"/>
      <c r="H1" s="111"/>
      <c r="I1" s="111"/>
      <c r="J1" s="112"/>
      <c r="K1" s="111"/>
      <c r="L1" s="111"/>
      <c r="M1" s="112"/>
      <c r="N1" s="110"/>
    </row>
    <row r="2" spans="1:14" ht="28" customHeight="1" x14ac:dyDescent="0.35">
      <c r="A2" s="110"/>
      <c r="B2" s="107" t="s">
        <v>126</v>
      </c>
      <c r="C2" s="113" t="s">
        <v>127</v>
      </c>
      <c r="D2" s="111"/>
      <c r="E2" s="111"/>
      <c r="F2" s="111"/>
      <c r="G2" s="112"/>
      <c r="H2" s="111"/>
      <c r="I2" s="111"/>
      <c r="J2" s="112"/>
      <c r="K2" s="111"/>
      <c r="L2" s="111"/>
      <c r="M2" s="112"/>
      <c r="N2" s="110"/>
    </row>
    <row r="3" spans="1:14" ht="132.5" x14ac:dyDescent="0.35">
      <c r="A3" s="110"/>
      <c r="B3" s="114" t="s">
        <v>128</v>
      </c>
      <c r="C3" s="114" t="s">
        <v>12</v>
      </c>
      <c r="D3" s="114" t="s">
        <v>129</v>
      </c>
      <c r="E3" s="114" t="s">
        <v>130</v>
      </c>
      <c r="F3" s="115" t="s">
        <v>131</v>
      </c>
      <c r="G3" s="115" t="s">
        <v>132</v>
      </c>
      <c r="H3" s="115" t="s">
        <v>133</v>
      </c>
      <c r="I3" s="115"/>
      <c r="J3" s="115" t="s">
        <v>134</v>
      </c>
      <c r="K3" s="116" t="s">
        <v>135</v>
      </c>
      <c r="L3" s="116"/>
      <c r="M3" s="116" t="s">
        <v>136</v>
      </c>
      <c r="N3" s="110"/>
    </row>
    <row r="4" spans="1:14" x14ac:dyDescent="0.35">
      <c r="A4" s="110"/>
      <c r="B4" s="117" t="s">
        <v>138</v>
      </c>
      <c r="C4" s="118"/>
      <c r="D4" s="119"/>
      <c r="E4" s="120">
        <v>15976</v>
      </c>
      <c r="F4" s="120">
        <v>768</v>
      </c>
      <c r="G4" s="121" t="s">
        <v>154</v>
      </c>
      <c r="H4" s="120">
        <v>172</v>
      </c>
      <c r="I4" s="120"/>
      <c r="J4" s="121" t="s">
        <v>155</v>
      </c>
      <c r="K4" s="120">
        <v>266</v>
      </c>
      <c r="L4" s="120"/>
      <c r="M4" s="121" t="s">
        <v>156</v>
      </c>
      <c r="N4" s="110"/>
    </row>
    <row r="5" spans="1:14" x14ac:dyDescent="0.35">
      <c r="A5" s="110"/>
      <c r="B5" s="117"/>
      <c r="C5" s="117" t="s">
        <v>16</v>
      </c>
      <c r="D5" s="122" t="s">
        <v>157</v>
      </c>
      <c r="E5" s="123">
        <v>4565</v>
      </c>
      <c r="F5" s="123">
        <v>279</v>
      </c>
      <c r="G5" s="124" t="s">
        <v>158</v>
      </c>
      <c r="H5" s="125">
        <v>64</v>
      </c>
      <c r="I5" s="125"/>
      <c r="J5" s="125" t="s">
        <v>159</v>
      </c>
      <c r="K5" s="125">
        <v>116</v>
      </c>
      <c r="L5" s="125"/>
      <c r="M5" s="125" t="s">
        <v>160</v>
      </c>
      <c r="N5" s="110"/>
    </row>
    <row r="6" spans="1:14" x14ac:dyDescent="0.35">
      <c r="A6" s="110"/>
      <c r="B6" s="117"/>
      <c r="C6" s="118" t="s">
        <v>21</v>
      </c>
      <c r="D6" s="119" t="s">
        <v>157</v>
      </c>
      <c r="E6" s="120">
        <v>676</v>
      </c>
      <c r="F6" s="126">
        <v>49</v>
      </c>
      <c r="G6" s="126" t="s">
        <v>161</v>
      </c>
      <c r="H6" s="126">
        <v>36</v>
      </c>
      <c r="I6" s="126"/>
      <c r="J6" s="126" t="s">
        <v>162</v>
      </c>
      <c r="K6" s="126">
        <v>36</v>
      </c>
      <c r="L6" s="126"/>
      <c r="M6" s="126" t="s">
        <v>163</v>
      </c>
      <c r="N6" s="110"/>
    </row>
    <row r="7" spans="1:14" x14ac:dyDescent="0.35">
      <c r="A7" s="110"/>
      <c r="B7" s="117"/>
      <c r="C7" s="117" t="s">
        <v>19</v>
      </c>
      <c r="D7" s="122" t="s">
        <v>157</v>
      </c>
      <c r="E7" s="123">
        <v>644</v>
      </c>
      <c r="F7" s="125">
        <v>34</v>
      </c>
      <c r="G7" s="125" t="s">
        <v>163</v>
      </c>
      <c r="H7" s="125" t="s">
        <v>164</v>
      </c>
      <c r="I7" s="125"/>
      <c r="J7" s="125" t="s">
        <v>164</v>
      </c>
      <c r="K7" s="125" t="s">
        <v>164</v>
      </c>
      <c r="L7" s="125"/>
      <c r="M7" s="125" t="s">
        <v>164</v>
      </c>
      <c r="N7" s="110"/>
    </row>
    <row r="8" spans="1:14" x14ac:dyDescent="0.35">
      <c r="A8" s="110"/>
      <c r="B8" s="117"/>
      <c r="C8" s="118" t="s">
        <v>165</v>
      </c>
      <c r="D8" s="119" t="s">
        <v>166</v>
      </c>
      <c r="E8" s="120">
        <v>152</v>
      </c>
      <c r="F8" s="120" t="s">
        <v>164</v>
      </c>
      <c r="G8" s="121" t="s">
        <v>164</v>
      </c>
      <c r="H8" s="126" t="s">
        <v>164</v>
      </c>
      <c r="I8" s="126"/>
      <c r="J8" s="126" t="s">
        <v>164</v>
      </c>
      <c r="K8" s="126" t="s">
        <v>164</v>
      </c>
      <c r="L8" s="126"/>
      <c r="M8" s="126" t="s">
        <v>164</v>
      </c>
      <c r="N8" s="110"/>
    </row>
    <row r="9" spans="1:14" x14ac:dyDescent="0.35">
      <c r="A9" s="110"/>
      <c r="B9" s="117"/>
      <c r="C9" s="117" t="s">
        <v>20</v>
      </c>
      <c r="D9" s="122" t="s">
        <v>157</v>
      </c>
      <c r="E9" s="123">
        <v>2900</v>
      </c>
      <c r="F9" s="123">
        <v>140</v>
      </c>
      <c r="G9" s="124" t="s">
        <v>167</v>
      </c>
      <c r="H9" s="125">
        <v>39</v>
      </c>
      <c r="I9" s="125"/>
      <c r="J9" s="125" t="s">
        <v>168</v>
      </c>
      <c r="K9" s="125">
        <v>60</v>
      </c>
      <c r="L9" s="125"/>
      <c r="M9" s="125" t="s">
        <v>169</v>
      </c>
      <c r="N9" s="110"/>
    </row>
    <row r="10" spans="1:14" x14ac:dyDescent="0.35">
      <c r="A10" s="110"/>
      <c r="B10" s="117"/>
      <c r="C10" s="118" t="s">
        <v>18</v>
      </c>
      <c r="D10" s="119" t="s">
        <v>157</v>
      </c>
      <c r="E10" s="120">
        <v>2010</v>
      </c>
      <c r="F10" s="126">
        <v>152</v>
      </c>
      <c r="G10" s="126" t="s">
        <v>170</v>
      </c>
      <c r="H10" s="126">
        <v>25</v>
      </c>
      <c r="I10" s="126"/>
      <c r="J10" s="126" t="s">
        <v>171</v>
      </c>
      <c r="K10" s="126">
        <v>25</v>
      </c>
      <c r="L10" s="126"/>
      <c r="M10" s="126" t="s">
        <v>171</v>
      </c>
      <c r="N10" s="110"/>
    </row>
    <row r="11" spans="1:14" x14ac:dyDescent="0.35">
      <c r="A11" s="110"/>
      <c r="B11" s="117"/>
      <c r="C11" s="117"/>
      <c r="D11" s="122"/>
      <c r="E11" s="123"/>
      <c r="F11" s="125"/>
      <c r="G11" s="125"/>
      <c r="H11" s="125"/>
      <c r="I11" s="125"/>
      <c r="J11" s="125"/>
      <c r="K11" s="125"/>
      <c r="L11" s="125"/>
      <c r="M11" s="125"/>
      <c r="N11" s="110"/>
    </row>
    <row r="12" spans="1:14" x14ac:dyDescent="0.35">
      <c r="A12" s="110"/>
      <c r="B12" s="117"/>
      <c r="C12" s="118"/>
      <c r="D12" s="119"/>
      <c r="E12" s="120"/>
      <c r="F12" s="120"/>
      <c r="G12" s="121"/>
      <c r="H12" s="126"/>
      <c r="I12" s="126"/>
      <c r="J12" s="126"/>
      <c r="K12" s="126"/>
      <c r="L12" s="126"/>
      <c r="M12" s="126"/>
      <c r="N12" s="110"/>
    </row>
    <row r="13" spans="1:14" x14ac:dyDescent="0.35">
      <c r="A13" s="110"/>
      <c r="B13" s="117"/>
      <c r="C13" s="117"/>
      <c r="D13" s="122"/>
      <c r="E13" s="123"/>
      <c r="F13" s="125"/>
      <c r="G13" s="125"/>
      <c r="H13" s="125"/>
      <c r="I13" s="125"/>
      <c r="J13" s="125"/>
      <c r="K13" s="125"/>
      <c r="L13" s="125"/>
      <c r="M13" s="125"/>
      <c r="N13" s="110"/>
    </row>
    <row r="14" spans="1:14" x14ac:dyDescent="0.35">
      <c r="A14" s="110"/>
      <c r="B14" s="117"/>
      <c r="C14" s="118"/>
      <c r="D14" s="119"/>
      <c r="E14" s="120"/>
      <c r="F14" s="120"/>
      <c r="G14" s="121"/>
      <c r="H14" s="126"/>
      <c r="I14" s="126"/>
      <c r="J14" s="126"/>
      <c r="K14" s="126"/>
      <c r="L14" s="126"/>
      <c r="M14" s="126"/>
      <c r="N14" s="110"/>
    </row>
    <row r="15" spans="1:14" x14ac:dyDescent="0.35">
      <c r="A15" s="110"/>
      <c r="B15" s="117"/>
      <c r="C15" s="117"/>
      <c r="D15" s="122"/>
      <c r="E15" s="123"/>
      <c r="F15" s="123"/>
      <c r="G15" s="124"/>
      <c r="H15" s="125"/>
      <c r="I15" s="125"/>
      <c r="J15" s="125"/>
      <c r="K15" s="125"/>
      <c r="L15" s="125"/>
      <c r="M15" s="125"/>
      <c r="N15" s="110"/>
    </row>
    <row r="16" spans="1:14" x14ac:dyDescent="0.35">
      <c r="A16" s="110"/>
      <c r="B16" s="117"/>
      <c r="C16" s="118"/>
      <c r="D16" s="119"/>
      <c r="E16" s="120"/>
      <c r="F16" s="120"/>
      <c r="G16" s="121"/>
      <c r="H16" s="120"/>
      <c r="I16" s="120"/>
      <c r="J16" s="121"/>
      <c r="K16" s="127"/>
      <c r="L16" s="127"/>
      <c r="M16" s="121"/>
      <c r="N16" s="110"/>
    </row>
    <row r="17" spans="1:14" x14ac:dyDescent="0.35">
      <c r="A17" s="110"/>
      <c r="B17" s="117"/>
      <c r="C17" s="117"/>
      <c r="D17" s="122"/>
      <c r="E17" s="128"/>
      <c r="F17" s="129"/>
      <c r="G17" s="124"/>
      <c r="H17" s="125"/>
      <c r="I17" s="125"/>
      <c r="J17" s="125"/>
      <c r="K17" s="125"/>
      <c r="L17" s="125"/>
      <c r="M17" s="125"/>
      <c r="N17" s="110"/>
    </row>
    <row r="18" spans="1:14" x14ac:dyDescent="0.35">
      <c r="A18" s="110"/>
      <c r="B18" s="117"/>
      <c r="C18" s="118"/>
      <c r="D18" s="119"/>
      <c r="E18" s="130"/>
      <c r="F18" s="130"/>
      <c r="G18" s="119"/>
      <c r="H18" s="130"/>
      <c r="I18" s="130"/>
      <c r="J18" s="119"/>
      <c r="K18" s="131"/>
      <c r="L18" s="131"/>
      <c r="M18" s="119"/>
      <c r="N18" s="110"/>
    </row>
    <row r="19" spans="1:14" x14ac:dyDescent="0.35">
      <c r="A19" s="110"/>
      <c r="B19" s="132"/>
      <c r="C19" s="132"/>
      <c r="D19" s="133"/>
      <c r="E19" s="134"/>
      <c r="F19" s="134"/>
      <c r="G19" s="133"/>
      <c r="H19" s="135"/>
      <c r="I19" s="135"/>
      <c r="J19" s="135"/>
      <c r="K19" s="135"/>
      <c r="L19" s="135"/>
      <c r="M19" s="135"/>
      <c r="N19" s="110"/>
    </row>
    <row r="20" spans="1:14" x14ac:dyDescent="0.35">
      <c r="A20" s="110"/>
      <c r="B20" s="111"/>
      <c r="C20" s="136" t="s">
        <v>137</v>
      </c>
      <c r="D20" s="111"/>
      <c r="E20" s="111"/>
      <c r="F20" s="111"/>
      <c r="G20" s="112"/>
      <c r="H20" s="111"/>
      <c r="I20" s="111"/>
      <c r="J20" s="112"/>
      <c r="K20" s="111"/>
      <c r="L20" s="111"/>
      <c r="M20" s="112"/>
      <c r="N20" s="110"/>
    </row>
    <row r="21" spans="1:14" x14ac:dyDescent="0.35">
      <c r="A21" s="110"/>
      <c r="B21" s="111"/>
      <c r="C21" s="111"/>
      <c r="D21" s="111"/>
      <c r="E21" s="111"/>
      <c r="F21" s="111"/>
      <c r="G21" s="112"/>
      <c r="H21" s="111"/>
      <c r="I21" s="111"/>
      <c r="J21" s="112"/>
      <c r="K21" s="111"/>
      <c r="L21" s="111"/>
      <c r="M21" s="112"/>
      <c r="N21" s="110"/>
    </row>
    <row r="22" spans="1:14" x14ac:dyDescent="0.35">
      <c r="A22" s="110"/>
      <c r="B22" s="111"/>
      <c r="C22" s="111"/>
      <c r="D22" s="111"/>
      <c r="E22" s="111"/>
      <c r="F22" s="111"/>
      <c r="G22" s="112"/>
      <c r="H22" s="111"/>
      <c r="I22" s="111"/>
      <c r="J22" s="112"/>
      <c r="K22" s="111"/>
      <c r="L22" s="111"/>
      <c r="M22" s="112"/>
      <c r="N22" s="1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Report Table3-1</vt:lpstr>
      <vt:lpstr>Report Table3-2</vt:lpstr>
      <vt:lpstr>Report Table3-3</vt:lpstr>
      <vt:lpstr>Report Table3-4</vt:lpstr>
      <vt:lpstr>Report Table3-5</vt:lpstr>
      <vt:lpstr>Report Table3-6</vt:lpstr>
      <vt:lpstr>Report Table3-7</vt:lpstr>
      <vt:lpstr>Report Table3-8</vt:lpstr>
      <vt:lpstr>Report Table3-10</vt:lpstr>
      <vt:lpstr>Report Table3-11</vt:lpstr>
      <vt:lpstr>Misc Table_Bldg_Damage</vt:lpstr>
      <vt:lpstr>Misc Table Bldg_types_A</vt:lpstr>
      <vt:lpstr>Misc Table Bldg_types_B</vt:lpstr>
      <vt:lpstr>Misc Table Res_Occupancy</vt:lpstr>
      <vt:lpstr>'Report Table3-6'!_Ref13051046</vt:lpstr>
      <vt:lpstr>'Report Table3-2'!_Ref35955967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Jonathan ALLAN * DGMI</cp:lastModifiedBy>
  <dcterms:created xsi:type="dcterms:W3CDTF">2015-06-05T18:17:20Z</dcterms:created>
  <dcterms:modified xsi:type="dcterms:W3CDTF">2020-12-03T19:46:57Z</dcterms:modified>
</cp:coreProperties>
</file>